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36320" windowHeight="21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M15" i="1"/>
  <c r="N15" i="1"/>
  <c r="O15" i="1"/>
  <c r="P15" i="1"/>
  <c r="U15" i="1"/>
  <c r="V15" i="1"/>
  <c r="W15" i="1"/>
  <c r="X15" i="1"/>
  <c r="U17" i="1"/>
  <c r="X17" i="1"/>
  <c r="W17" i="1"/>
  <c r="V17" i="1"/>
  <c r="M17" i="1"/>
  <c r="P17" i="1"/>
  <c r="O17" i="1"/>
  <c r="N17" i="1"/>
  <c r="E17" i="1"/>
  <c r="H17" i="1"/>
  <c r="G17" i="1"/>
  <c r="F17" i="1"/>
  <c r="U13" i="1"/>
  <c r="X13" i="1"/>
  <c r="W13" i="1"/>
  <c r="V13" i="1"/>
  <c r="M13" i="1"/>
  <c r="P13" i="1"/>
  <c r="O13" i="1"/>
  <c r="N13" i="1"/>
  <c r="E13" i="1"/>
  <c r="H13" i="1"/>
  <c r="G13" i="1"/>
  <c r="F13" i="1"/>
  <c r="U12" i="1"/>
  <c r="X12" i="1"/>
  <c r="W12" i="1"/>
  <c r="V12" i="1"/>
  <c r="M12" i="1"/>
  <c r="P12" i="1"/>
  <c r="O12" i="1"/>
  <c r="N12" i="1"/>
  <c r="E12" i="1"/>
  <c r="H12" i="1"/>
  <c r="G12" i="1"/>
  <c r="F12" i="1"/>
  <c r="U9" i="1"/>
  <c r="X9" i="1"/>
  <c r="W9" i="1"/>
  <c r="V9" i="1"/>
  <c r="M9" i="1"/>
  <c r="P9" i="1"/>
  <c r="O9" i="1"/>
  <c r="N9" i="1"/>
  <c r="E9" i="1"/>
  <c r="H9" i="1"/>
  <c r="G9" i="1"/>
  <c r="F9" i="1"/>
  <c r="U14" i="1"/>
  <c r="X14" i="1"/>
  <c r="W14" i="1"/>
  <c r="V14" i="1"/>
  <c r="M14" i="1"/>
  <c r="P14" i="1"/>
  <c r="O14" i="1"/>
  <c r="N14" i="1"/>
  <c r="E14" i="1"/>
  <c r="H14" i="1"/>
  <c r="G14" i="1"/>
  <c r="F14" i="1"/>
  <c r="U16" i="1"/>
  <c r="X16" i="1"/>
  <c r="W16" i="1"/>
  <c r="V16" i="1"/>
  <c r="M16" i="1"/>
  <c r="P16" i="1"/>
  <c r="O16" i="1"/>
  <c r="N16" i="1"/>
  <c r="D16" i="1"/>
  <c r="E16" i="1"/>
  <c r="H16" i="1"/>
  <c r="G16" i="1"/>
  <c r="F16" i="1"/>
  <c r="U11" i="1"/>
  <c r="X11" i="1"/>
  <c r="W11" i="1"/>
  <c r="V11" i="1"/>
  <c r="M11" i="1"/>
  <c r="P11" i="1"/>
  <c r="O11" i="1"/>
  <c r="N11" i="1"/>
  <c r="E11" i="1"/>
  <c r="H11" i="1"/>
  <c r="G11" i="1"/>
  <c r="F11" i="1"/>
  <c r="U10" i="1"/>
  <c r="X10" i="1"/>
  <c r="W10" i="1"/>
  <c r="V10" i="1"/>
  <c r="M10" i="1"/>
  <c r="P10" i="1"/>
  <c r="O10" i="1"/>
  <c r="N10" i="1"/>
  <c r="E10" i="1"/>
  <c r="H10" i="1"/>
  <c r="G10" i="1"/>
  <c r="F10" i="1"/>
  <c r="U8" i="1"/>
  <c r="X8" i="1"/>
  <c r="W8" i="1"/>
  <c r="V8" i="1"/>
  <c r="M8" i="1"/>
  <c r="P8" i="1"/>
  <c r="O8" i="1"/>
  <c r="N8" i="1"/>
  <c r="E8" i="1"/>
  <c r="H8" i="1"/>
  <c r="G8" i="1"/>
  <c r="F8" i="1"/>
  <c r="U7" i="1"/>
  <c r="X7" i="1"/>
  <c r="W7" i="1"/>
  <c r="V7" i="1"/>
  <c r="M7" i="1"/>
  <c r="P7" i="1"/>
  <c r="O7" i="1"/>
  <c r="N7" i="1"/>
  <c r="E7" i="1"/>
  <c r="H7" i="1"/>
  <c r="G7" i="1"/>
  <c r="F7" i="1"/>
</calcChain>
</file>

<file path=xl/sharedStrings.xml><?xml version="1.0" encoding="utf-8"?>
<sst xmlns="http://schemas.openxmlformats.org/spreadsheetml/2006/main" count="60" uniqueCount="29">
  <si>
    <t>Strong</t>
  </si>
  <si>
    <t>Weak</t>
  </si>
  <si>
    <t>None</t>
  </si>
  <si>
    <t>Total</t>
  </si>
  <si>
    <t>%Strong</t>
  </si>
  <si>
    <t>%Weak</t>
  </si>
  <si>
    <t>%None</t>
  </si>
  <si>
    <t>FL (1-1776)</t>
  </si>
  <si>
    <t>FL-TOG-1'2'34</t>
  </si>
  <si>
    <t>FL-TOG-123'4'</t>
  </si>
  <si>
    <t>L-TOG-34 (577-1776)</t>
  </si>
  <si>
    <t>L-TOG-3'4</t>
  </si>
  <si>
    <t>L-TOG-34'</t>
  </si>
  <si>
    <t>L-TOG-3'4'</t>
  </si>
  <si>
    <t>L-TOG-3 (577-1491)</t>
  </si>
  <si>
    <t>L (577-1242)</t>
  </si>
  <si>
    <t>Lc-TOG-34 (1119-1776)</t>
  </si>
  <si>
    <t>Lc-TOG-3'4'</t>
  </si>
  <si>
    <t>Mean</t>
  </si>
  <si>
    <t>St Dev</t>
  </si>
  <si>
    <t>Strong lattice binding</t>
  </si>
  <si>
    <t>Weak lattice binding</t>
  </si>
  <si>
    <t>No lattice binding</t>
  </si>
  <si>
    <t>Read counts and statistics for observed strong, weak and no lattice binding of different Crescerin1 constructs in HEK293 cells.</t>
  </si>
  <si>
    <t>n</t>
  </si>
  <si>
    <t>Experiment 1</t>
  </si>
  <si>
    <t>Experiment 2</t>
  </si>
  <si>
    <t>Experiment 3</t>
  </si>
  <si>
    <t>Source data for Figure 3.3B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</si>
</sst>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workbookViewId="0">
      <selection activeCell="U32" sqref="U32"/>
    </sheetView>
  </sheetViews>
  <sheetFormatPr baseColWidth="10" defaultRowHeight="15" x14ac:dyDescent="0"/>
  <cols>
    <col min="1" max="1" width="30" customWidth="1"/>
    <col min="2" max="2" width="6.6640625" bestFit="1" customWidth="1"/>
    <col min="3" max="3" width="6.5" bestFit="1" customWidth="1"/>
    <col min="4" max="4" width="6" bestFit="1" customWidth="1"/>
    <col min="5" max="5" width="6.5" bestFit="1" customWidth="1"/>
    <col min="6" max="6" width="8" bestFit="1" customWidth="1"/>
    <col min="7" max="7" width="7.33203125" bestFit="1" customWidth="1"/>
    <col min="8" max="8" width="7.1640625" bestFit="1" customWidth="1"/>
    <col min="9" max="9" width="7.1640625" customWidth="1"/>
    <col min="10" max="10" width="6.6640625" bestFit="1" customWidth="1"/>
    <col min="11" max="11" width="5.83203125" bestFit="1" customWidth="1"/>
    <col min="12" max="12" width="5.6640625" bestFit="1" customWidth="1"/>
    <col min="13" max="13" width="5.33203125" bestFit="1" customWidth="1"/>
    <col min="14" max="14" width="8" bestFit="1" customWidth="1"/>
    <col min="15" max="15" width="7.33203125" bestFit="1" customWidth="1"/>
    <col min="16" max="16" width="7.1640625" bestFit="1" customWidth="1"/>
    <col min="17" max="17" width="6.6640625" customWidth="1"/>
    <col min="18" max="18" width="6.6640625" bestFit="1" customWidth="1"/>
    <col min="19" max="19" width="5.83203125" bestFit="1" customWidth="1"/>
    <col min="20" max="20" width="5.6640625" bestFit="1" customWidth="1"/>
    <col min="21" max="21" width="5.33203125" bestFit="1" customWidth="1"/>
    <col min="22" max="22" width="8" bestFit="1" customWidth="1"/>
    <col min="23" max="23" width="7.33203125" bestFit="1" customWidth="1"/>
    <col min="24" max="24" width="7.1640625" bestFit="1" customWidth="1"/>
  </cols>
  <sheetData>
    <row r="1" spans="1:24" ht="20">
      <c r="A1" s="7" t="s">
        <v>28</v>
      </c>
    </row>
    <row r="2" spans="1:24" ht="20">
      <c r="A2" s="7" t="s">
        <v>23</v>
      </c>
    </row>
    <row r="4" spans="1:24" s="8" customFormat="1">
      <c r="B4" s="9" t="s">
        <v>25</v>
      </c>
      <c r="C4" s="9"/>
      <c r="D4" s="9"/>
      <c r="E4" s="9"/>
      <c r="F4" s="9"/>
      <c r="G4" s="9"/>
      <c r="H4" s="9"/>
      <c r="J4" s="9" t="s">
        <v>26</v>
      </c>
      <c r="K4" s="9"/>
      <c r="L4" s="9"/>
      <c r="M4" s="9"/>
      <c r="N4" s="9"/>
      <c r="O4" s="9"/>
      <c r="P4" s="9"/>
      <c r="R4" s="9" t="s">
        <v>27</v>
      </c>
      <c r="S4" s="9"/>
      <c r="T4" s="9"/>
      <c r="U4" s="9"/>
      <c r="V4" s="9"/>
      <c r="W4" s="9"/>
      <c r="X4" s="9"/>
    </row>
    <row r="5" spans="1:24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J5" t="s">
        <v>0</v>
      </c>
      <c r="K5" t="s">
        <v>1</v>
      </c>
      <c r="L5" t="s">
        <v>2</v>
      </c>
      <c r="M5" t="s">
        <v>3</v>
      </c>
      <c r="N5" t="s">
        <v>4</v>
      </c>
      <c r="O5" t="s">
        <v>5</v>
      </c>
      <c r="P5" t="s">
        <v>6</v>
      </c>
      <c r="R5" t="s">
        <v>0</v>
      </c>
      <c r="S5" t="s">
        <v>1</v>
      </c>
      <c r="T5" t="s">
        <v>2</v>
      </c>
      <c r="U5" t="s">
        <v>3</v>
      </c>
      <c r="V5" t="s">
        <v>4</v>
      </c>
      <c r="W5" t="s">
        <v>5</v>
      </c>
      <c r="X5" t="s">
        <v>6</v>
      </c>
    </row>
    <row r="7" spans="1:24">
      <c r="A7" t="s">
        <v>7</v>
      </c>
      <c r="B7">
        <v>252</v>
      </c>
      <c r="C7">
        <v>74</v>
      </c>
      <c r="D7">
        <v>27</v>
      </c>
      <c r="E7">
        <f t="shared" ref="E7:E8" si="0">SUM(B7:D7)</f>
        <v>353</v>
      </c>
      <c r="F7" s="5">
        <f t="shared" ref="F7:F8" si="1">B7*100/E7</f>
        <v>71.388101983002827</v>
      </c>
      <c r="G7" s="5">
        <f t="shared" ref="G7:G8" si="2">C7*100/E7</f>
        <v>20.963172804532579</v>
      </c>
      <c r="H7" s="5">
        <f t="shared" ref="H7:H8" si="3">D7*100/E7</f>
        <v>7.6487252124645888</v>
      </c>
      <c r="J7">
        <v>381</v>
      </c>
      <c r="K7">
        <v>77</v>
      </c>
      <c r="L7">
        <v>50</v>
      </c>
      <c r="M7">
        <f t="shared" ref="M7:M8" si="4">SUM(J7:L7)</f>
        <v>508</v>
      </c>
      <c r="N7" s="5">
        <f t="shared" ref="N7:N8" si="5">J7*100/M7</f>
        <v>75</v>
      </c>
      <c r="O7" s="5">
        <f t="shared" ref="O7:O8" si="6">K7*100/M7</f>
        <v>15.15748031496063</v>
      </c>
      <c r="P7" s="5">
        <f t="shared" ref="P7:P8" si="7">L7*100/M7</f>
        <v>9.8425196850393704</v>
      </c>
      <c r="R7">
        <v>327</v>
      </c>
      <c r="S7">
        <v>84</v>
      </c>
      <c r="T7">
        <v>53</v>
      </c>
      <c r="U7">
        <f t="shared" ref="U7:U8" si="8">SUM(R7:T7)</f>
        <v>464</v>
      </c>
      <c r="V7" s="5">
        <f t="shared" ref="V7:V8" si="9">R7*100/U7</f>
        <v>70.474137931034477</v>
      </c>
      <c r="W7" s="5">
        <f t="shared" ref="W7:W8" si="10">S7*100/U7</f>
        <v>18.103448275862068</v>
      </c>
      <c r="X7" s="5">
        <f t="shared" ref="X7:X8" si="11">T7*100/U7</f>
        <v>11.422413793103448</v>
      </c>
    </row>
    <row r="8" spans="1:24">
      <c r="A8" t="s">
        <v>8</v>
      </c>
      <c r="B8">
        <v>323</v>
      </c>
      <c r="C8">
        <v>122</v>
      </c>
      <c r="D8">
        <v>118</v>
      </c>
      <c r="E8">
        <f t="shared" si="0"/>
        <v>563</v>
      </c>
      <c r="F8" s="5">
        <f t="shared" si="1"/>
        <v>57.371225577264653</v>
      </c>
      <c r="G8" s="5">
        <f t="shared" si="2"/>
        <v>21.669626998223801</v>
      </c>
      <c r="H8" s="5">
        <f t="shared" si="3"/>
        <v>20.959147424511546</v>
      </c>
      <c r="J8">
        <v>189</v>
      </c>
      <c r="K8">
        <v>68</v>
      </c>
      <c r="L8">
        <v>59</v>
      </c>
      <c r="M8">
        <f t="shared" si="4"/>
        <v>316</v>
      </c>
      <c r="N8" s="5">
        <f t="shared" si="5"/>
        <v>59.810126582278478</v>
      </c>
      <c r="O8" s="5">
        <f t="shared" si="6"/>
        <v>21.518987341772153</v>
      </c>
      <c r="P8" s="5">
        <f t="shared" si="7"/>
        <v>18.670886075949365</v>
      </c>
      <c r="R8">
        <v>265</v>
      </c>
      <c r="S8">
        <v>79</v>
      </c>
      <c r="T8">
        <v>86</v>
      </c>
      <c r="U8">
        <f t="shared" si="8"/>
        <v>430</v>
      </c>
      <c r="V8" s="5">
        <f t="shared" si="9"/>
        <v>61.627906976744185</v>
      </c>
      <c r="W8" s="5">
        <f t="shared" si="10"/>
        <v>18.372093023255815</v>
      </c>
      <c r="X8" s="5">
        <f t="shared" si="11"/>
        <v>20</v>
      </c>
    </row>
    <row r="9" spans="1:24">
      <c r="A9" t="s">
        <v>9</v>
      </c>
      <c r="B9">
        <v>0</v>
      </c>
      <c r="C9">
        <v>0</v>
      </c>
      <c r="D9">
        <v>375</v>
      </c>
      <c r="E9">
        <f t="shared" ref="E9:E16" si="12">SUM(B9:D9)</f>
        <v>375</v>
      </c>
      <c r="F9" s="5">
        <f t="shared" ref="F9:F16" si="13">B9*100/E9</f>
        <v>0</v>
      </c>
      <c r="G9" s="5">
        <f t="shared" ref="G9:G16" si="14">C9*100/E9</f>
        <v>0</v>
      </c>
      <c r="H9" s="5">
        <f t="shared" ref="H9:H16" si="15">D9*100/E9</f>
        <v>100</v>
      </c>
      <c r="J9">
        <v>0</v>
      </c>
      <c r="K9">
        <v>0</v>
      </c>
      <c r="L9">
        <v>176</v>
      </c>
      <c r="M9">
        <f t="shared" ref="M9:M16" si="16">SUM(J9:L9)</f>
        <v>176</v>
      </c>
      <c r="N9" s="5">
        <f t="shared" ref="N9:N16" si="17">J9*100/M9</f>
        <v>0</v>
      </c>
      <c r="O9" s="5">
        <f t="shared" ref="O9:O16" si="18">K9*100/M9</f>
        <v>0</v>
      </c>
      <c r="P9" s="5">
        <f t="shared" ref="P9:P16" si="19">L9*100/M9</f>
        <v>100</v>
      </c>
      <c r="R9">
        <v>0</v>
      </c>
      <c r="S9">
        <v>0</v>
      </c>
      <c r="T9">
        <v>333</v>
      </c>
      <c r="U9">
        <f t="shared" ref="U9:U16" si="20">SUM(R9:T9)</f>
        <v>333</v>
      </c>
      <c r="V9" s="5">
        <f t="shared" ref="V9:V16" si="21">R9*100/U9</f>
        <v>0</v>
      </c>
      <c r="W9" s="5">
        <f t="shared" ref="W9:W16" si="22">S9*100/U9</f>
        <v>0</v>
      </c>
      <c r="X9" s="5">
        <f t="shared" ref="X9:X16" si="23">T9*100/U9</f>
        <v>100</v>
      </c>
    </row>
    <row r="10" spans="1:24">
      <c r="A10" t="s">
        <v>10</v>
      </c>
      <c r="B10">
        <v>211</v>
      </c>
      <c r="C10">
        <v>55</v>
      </c>
      <c r="D10">
        <v>140</v>
      </c>
      <c r="E10">
        <f t="shared" si="12"/>
        <v>406</v>
      </c>
      <c r="F10" s="5">
        <f t="shared" si="13"/>
        <v>51.970443349753694</v>
      </c>
      <c r="G10" s="5">
        <f t="shared" si="14"/>
        <v>13.546798029556649</v>
      </c>
      <c r="H10" s="5">
        <f t="shared" si="15"/>
        <v>34.482758620689658</v>
      </c>
      <c r="J10">
        <v>285</v>
      </c>
      <c r="K10">
        <v>83</v>
      </c>
      <c r="L10">
        <v>110</v>
      </c>
      <c r="M10">
        <f t="shared" si="16"/>
        <v>478</v>
      </c>
      <c r="N10" s="5">
        <f t="shared" si="17"/>
        <v>59.623430962343093</v>
      </c>
      <c r="O10" s="5">
        <f t="shared" si="18"/>
        <v>17.364016736401673</v>
      </c>
      <c r="P10" s="5">
        <f t="shared" si="19"/>
        <v>23.01255230125523</v>
      </c>
      <c r="R10">
        <v>219</v>
      </c>
      <c r="S10">
        <v>77</v>
      </c>
      <c r="T10">
        <v>74</v>
      </c>
      <c r="U10">
        <f t="shared" si="20"/>
        <v>370</v>
      </c>
      <c r="V10" s="5">
        <f t="shared" si="21"/>
        <v>59.189189189189186</v>
      </c>
      <c r="W10" s="5">
        <f t="shared" si="22"/>
        <v>20.810810810810811</v>
      </c>
      <c r="X10" s="5">
        <f t="shared" si="23"/>
        <v>20</v>
      </c>
    </row>
    <row r="11" spans="1:24">
      <c r="A11" t="s">
        <v>11</v>
      </c>
      <c r="B11">
        <v>200</v>
      </c>
      <c r="C11">
        <v>59</v>
      </c>
      <c r="D11">
        <v>93</v>
      </c>
      <c r="E11">
        <f t="shared" si="12"/>
        <v>352</v>
      </c>
      <c r="F11" s="5">
        <f t="shared" si="13"/>
        <v>56.81818181818182</v>
      </c>
      <c r="G11" s="5">
        <f t="shared" si="14"/>
        <v>16.761363636363637</v>
      </c>
      <c r="H11" s="5">
        <f t="shared" si="15"/>
        <v>26.420454545454547</v>
      </c>
      <c r="J11">
        <v>242</v>
      </c>
      <c r="K11">
        <v>89</v>
      </c>
      <c r="L11">
        <v>114</v>
      </c>
      <c r="M11">
        <f t="shared" si="16"/>
        <v>445</v>
      </c>
      <c r="N11" s="5">
        <f t="shared" si="17"/>
        <v>54.382022471910112</v>
      </c>
      <c r="O11" s="5">
        <f t="shared" si="18"/>
        <v>20</v>
      </c>
      <c r="P11" s="5">
        <f t="shared" si="19"/>
        <v>25.617977528089888</v>
      </c>
      <c r="R11">
        <v>243</v>
      </c>
      <c r="S11">
        <v>65</v>
      </c>
      <c r="T11">
        <v>105</v>
      </c>
      <c r="U11">
        <f t="shared" si="20"/>
        <v>413</v>
      </c>
      <c r="V11" s="5">
        <f t="shared" si="21"/>
        <v>58.837772397094433</v>
      </c>
      <c r="W11" s="5">
        <f t="shared" si="22"/>
        <v>15.738498789346247</v>
      </c>
      <c r="X11" s="5">
        <f t="shared" si="23"/>
        <v>25.423728813559322</v>
      </c>
    </row>
    <row r="12" spans="1:24">
      <c r="A12" t="s">
        <v>12</v>
      </c>
      <c r="B12">
        <v>0</v>
      </c>
      <c r="C12">
        <v>0</v>
      </c>
      <c r="D12">
        <v>228</v>
      </c>
      <c r="E12">
        <f t="shared" si="12"/>
        <v>228</v>
      </c>
      <c r="F12" s="5">
        <f t="shared" si="13"/>
        <v>0</v>
      </c>
      <c r="G12" s="5">
        <f t="shared" si="14"/>
        <v>0</v>
      </c>
      <c r="H12" s="5">
        <f t="shared" si="15"/>
        <v>100</v>
      </c>
      <c r="J12">
        <v>0</v>
      </c>
      <c r="K12">
        <v>0</v>
      </c>
      <c r="L12">
        <v>248</v>
      </c>
      <c r="M12">
        <f t="shared" si="16"/>
        <v>248</v>
      </c>
      <c r="N12" s="5">
        <f t="shared" si="17"/>
        <v>0</v>
      </c>
      <c r="O12" s="5">
        <f t="shared" si="18"/>
        <v>0</v>
      </c>
      <c r="P12" s="5">
        <f t="shared" si="19"/>
        <v>100</v>
      </c>
      <c r="R12">
        <v>0</v>
      </c>
      <c r="S12">
        <v>0</v>
      </c>
      <c r="T12">
        <v>277</v>
      </c>
      <c r="U12">
        <f t="shared" si="20"/>
        <v>277</v>
      </c>
      <c r="V12" s="5">
        <f t="shared" si="21"/>
        <v>0</v>
      </c>
      <c r="W12" s="5">
        <f t="shared" si="22"/>
        <v>0</v>
      </c>
      <c r="X12" s="5">
        <f t="shared" si="23"/>
        <v>100</v>
      </c>
    </row>
    <row r="13" spans="1:24">
      <c r="A13" t="s">
        <v>13</v>
      </c>
      <c r="B13">
        <v>0</v>
      </c>
      <c r="C13">
        <v>0</v>
      </c>
      <c r="D13">
        <v>352</v>
      </c>
      <c r="E13">
        <f t="shared" si="12"/>
        <v>352</v>
      </c>
      <c r="F13" s="5">
        <f t="shared" si="13"/>
        <v>0</v>
      </c>
      <c r="G13" s="5">
        <f t="shared" si="14"/>
        <v>0</v>
      </c>
      <c r="H13" s="5">
        <f t="shared" si="15"/>
        <v>100</v>
      </c>
      <c r="J13">
        <v>0</v>
      </c>
      <c r="K13">
        <v>0</v>
      </c>
      <c r="L13">
        <v>309</v>
      </c>
      <c r="M13">
        <f t="shared" si="16"/>
        <v>309</v>
      </c>
      <c r="N13" s="5">
        <f t="shared" si="17"/>
        <v>0</v>
      </c>
      <c r="O13" s="5">
        <f t="shared" si="18"/>
        <v>0</v>
      </c>
      <c r="P13" s="5">
        <f t="shared" si="19"/>
        <v>100</v>
      </c>
      <c r="R13">
        <v>0</v>
      </c>
      <c r="S13">
        <v>0</v>
      </c>
      <c r="T13">
        <v>325</v>
      </c>
      <c r="U13">
        <f t="shared" si="20"/>
        <v>325</v>
      </c>
      <c r="V13" s="5">
        <f t="shared" si="21"/>
        <v>0</v>
      </c>
      <c r="W13" s="5">
        <f t="shared" si="22"/>
        <v>0</v>
      </c>
      <c r="X13" s="5">
        <f t="shared" si="23"/>
        <v>100</v>
      </c>
    </row>
    <row r="14" spans="1:24">
      <c r="A14" t="s">
        <v>14</v>
      </c>
      <c r="B14">
        <v>0</v>
      </c>
      <c r="C14">
        <v>0</v>
      </c>
      <c r="D14">
        <v>247</v>
      </c>
      <c r="E14">
        <f t="shared" si="12"/>
        <v>247</v>
      </c>
      <c r="F14" s="5">
        <f t="shared" si="13"/>
        <v>0</v>
      </c>
      <c r="G14" s="5">
        <f t="shared" si="14"/>
        <v>0</v>
      </c>
      <c r="H14" s="5">
        <f t="shared" si="15"/>
        <v>100</v>
      </c>
      <c r="J14">
        <v>0</v>
      </c>
      <c r="K14">
        <v>0</v>
      </c>
      <c r="L14">
        <v>210</v>
      </c>
      <c r="M14">
        <f t="shared" si="16"/>
        <v>210</v>
      </c>
      <c r="N14" s="5">
        <f t="shared" si="17"/>
        <v>0</v>
      </c>
      <c r="O14" s="5">
        <f t="shared" si="18"/>
        <v>0</v>
      </c>
      <c r="P14" s="5">
        <f t="shared" si="19"/>
        <v>100</v>
      </c>
      <c r="R14">
        <v>0</v>
      </c>
      <c r="S14">
        <v>0</v>
      </c>
      <c r="T14">
        <v>164</v>
      </c>
      <c r="U14">
        <f t="shared" si="20"/>
        <v>164</v>
      </c>
      <c r="V14" s="5">
        <f t="shared" si="21"/>
        <v>0</v>
      </c>
      <c r="W14" s="5">
        <f t="shared" si="22"/>
        <v>0</v>
      </c>
      <c r="X14" s="5">
        <f t="shared" si="23"/>
        <v>100</v>
      </c>
    </row>
    <row r="15" spans="1:24">
      <c r="A15" t="s">
        <v>15</v>
      </c>
      <c r="B15">
        <v>0</v>
      </c>
      <c r="C15">
        <v>0</v>
      </c>
      <c r="D15">
        <v>343</v>
      </c>
      <c r="E15">
        <f t="shared" si="12"/>
        <v>343</v>
      </c>
      <c r="F15" s="5">
        <f t="shared" si="13"/>
        <v>0</v>
      </c>
      <c r="G15" s="5">
        <f t="shared" si="14"/>
        <v>0</v>
      </c>
      <c r="H15" s="5">
        <f t="shared" si="15"/>
        <v>100</v>
      </c>
      <c r="J15">
        <v>0</v>
      </c>
      <c r="K15">
        <v>0</v>
      </c>
      <c r="L15">
        <v>123</v>
      </c>
      <c r="M15">
        <f t="shared" si="16"/>
        <v>123</v>
      </c>
      <c r="N15" s="5">
        <f t="shared" si="17"/>
        <v>0</v>
      </c>
      <c r="O15" s="5">
        <f t="shared" si="18"/>
        <v>0</v>
      </c>
      <c r="P15" s="5">
        <f t="shared" si="19"/>
        <v>100</v>
      </c>
      <c r="R15">
        <v>0</v>
      </c>
      <c r="S15">
        <v>0</v>
      </c>
      <c r="T15">
        <v>143</v>
      </c>
      <c r="U15">
        <f t="shared" si="20"/>
        <v>143</v>
      </c>
      <c r="V15" s="5">
        <f t="shared" si="21"/>
        <v>0</v>
      </c>
      <c r="W15" s="5">
        <f t="shared" si="22"/>
        <v>0</v>
      </c>
      <c r="X15" s="5">
        <f t="shared" si="23"/>
        <v>100</v>
      </c>
    </row>
    <row r="16" spans="1:24">
      <c r="A16" t="s">
        <v>16</v>
      </c>
      <c r="B16">
        <v>1</v>
      </c>
      <c r="C16">
        <v>47</v>
      </c>
      <c r="D16">
        <f>17+15+6+28+32+37+25+45+50+120</f>
        <v>375</v>
      </c>
      <c r="E16">
        <f t="shared" si="12"/>
        <v>423</v>
      </c>
      <c r="F16" s="5">
        <f t="shared" si="13"/>
        <v>0.2364066193853428</v>
      </c>
      <c r="G16" s="5">
        <f t="shared" si="14"/>
        <v>11.111111111111111</v>
      </c>
      <c r="H16" s="5">
        <f t="shared" si="15"/>
        <v>88.652482269503551</v>
      </c>
      <c r="J16">
        <v>14</v>
      </c>
      <c r="K16">
        <v>48</v>
      </c>
      <c r="L16">
        <v>325</v>
      </c>
      <c r="M16">
        <f t="shared" si="16"/>
        <v>387</v>
      </c>
      <c r="N16" s="5">
        <f t="shared" si="17"/>
        <v>3.6175710594315245</v>
      </c>
      <c r="O16" s="5">
        <f t="shared" si="18"/>
        <v>12.403100775193799</v>
      </c>
      <c r="P16" s="5">
        <f t="shared" si="19"/>
        <v>83.979328165374682</v>
      </c>
      <c r="R16">
        <v>15</v>
      </c>
      <c r="S16">
        <v>57</v>
      </c>
      <c r="T16">
        <v>407</v>
      </c>
      <c r="U16">
        <f t="shared" si="20"/>
        <v>479</v>
      </c>
      <c r="V16" s="5">
        <f t="shared" si="21"/>
        <v>3.1315240083507305</v>
      </c>
      <c r="W16" s="5">
        <f t="shared" si="22"/>
        <v>11.899791231732777</v>
      </c>
      <c r="X16" s="5">
        <f t="shared" si="23"/>
        <v>84.968684759916499</v>
      </c>
    </row>
    <row r="17" spans="1:24">
      <c r="A17" t="s">
        <v>17</v>
      </c>
      <c r="B17">
        <v>0</v>
      </c>
      <c r="C17">
        <v>0</v>
      </c>
      <c r="D17">
        <v>238</v>
      </c>
      <c r="E17">
        <f t="shared" ref="E17" si="24">SUM(B17:D17)</f>
        <v>238</v>
      </c>
      <c r="F17" s="5">
        <f t="shared" ref="F17" si="25">B17*100/E17</f>
        <v>0</v>
      </c>
      <c r="G17" s="5">
        <f t="shared" ref="G17" si="26">C17*100/E17</f>
        <v>0</v>
      </c>
      <c r="H17" s="5">
        <f t="shared" ref="H17" si="27">D17*100/E17</f>
        <v>100</v>
      </c>
      <c r="J17">
        <v>0</v>
      </c>
      <c r="K17">
        <v>0</v>
      </c>
      <c r="L17">
        <v>378</v>
      </c>
      <c r="M17">
        <f t="shared" ref="M17" si="28">SUM(J17:L17)</f>
        <v>378</v>
      </c>
      <c r="N17" s="5">
        <f t="shared" ref="N17" si="29">J17*100/M17</f>
        <v>0</v>
      </c>
      <c r="O17" s="5">
        <f t="shared" ref="O17" si="30">K17*100/M17</f>
        <v>0</v>
      </c>
      <c r="P17" s="5">
        <f t="shared" ref="P17" si="31">L17*100/M17</f>
        <v>100</v>
      </c>
      <c r="R17">
        <v>0</v>
      </c>
      <c r="S17">
        <v>0</v>
      </c>
      <c r="T17">
        <v>328</v>
      </c>
      <c r="U17">
        <f t="shared" ref="U17" si="32">SUM(R17:T17)</f>
        <v>328</v>
      </c>
      <c r="V17" s="5">
        <f t="shared" ref="V17" si="33">R17*100/U17</f>
        <v>0</v>
      </c>
      <c r="W17" s="5">
        <f t="shared" ref="W17" si="34">S17*100/U17</f>
        <v>0</v>
      </c>
      <c r="X17" s="5">
        <f t="shared" ref="X17" si="35">T17*100/U17</f>
        <v>100</v>
      </c>
    </row>
    <row r="22" spans="1:24" ht="18">
      <c r="B22" s="6" t="s">
        <v>20</v>
      </c>
      <c r="C22" s="6"/>
      <c r="F22" s="6" t="s">
        <v>21</v>
      </c>
      <c r="G22" s="6"/>
      <c r="J22" s="6" t="s">
        <v>22</v>
      </c>
      <c r="K22" s="6"/>
    </row>
    <row r="23" spans="1:24" ht="18">
      <c r="B23" s="3"/>
      <c r="C23" s="3"/>
      <c r="F23" s="3"/>
      <c r="G23" s="3"/>
      <c r="J23" s="3"/>
      <c r="K23" s="3"/>
    </row>
    <row r="24" spans="1:24">
      <c r="B24" s="1" t="s">
        <v>18</v>
      </c>
      <c r="C24" s="1" t="s">
        <v>19</v>
      </c>
      <c r="D24" t="s">
        <v>24</v>
      </c>
      <c r="F24" s="1" t="s">
        <v>18</v>
      </c>
      <c r="G24" s="1" t="s">
        <v>19</v>
      </c>
      <c r="H24" s="1" t="s">
        <v>24</v>
      </c>
      <c r="J24" s="1" t="s">
        <v>18</v>
      </c>
      <c r="K24" s="1" t="s">
        <v>19</v>
      </c>
      <c r="L24" s="1" t="s">
        <v>24</v>
      </c>
    </row>
    <row r="25" spans="1:24">
      <c r="B25" s="1"/>
      <c r="C25" s="1"/>
      <c r="F25" s="1"/>
      <c r="G25" s="1"/>
      <c r="J25" s="1"/>
      <c r="K25" s="1"/>
    </row>
    <row r="26" spans="1:24">
      <c r="A26" t="s">
        <v>7</v>
      </c>
      <c r="B26" s="4">
        <v>72.287409999999994</v>
      </c>
      <c r="C26" s="4">
        <v>2.3932060000000002</v>
      </c>
      <c r="D26">
        <v>3</v>
      </c>
      <c r="F26" s="4">
        <v>18.0747</v>
      </c>
      <c r="G26" s="4">
        <v>2.9029530000000001</v>
      </c>
      <c r="H26">
        <v>3</v>
      </c>
      <c r="J26" s="4">
        <v>9.637886</v>
      </c>
      <c r="K26" s="4">
        <v>1.895149</v>
      </c>
      <c r="L26">
        <v>3</v>
      </c>
    </row>
    <row r="27" spans="1:24">
      <c r="A27" t="s">
        <v>8</v>
      </c>
      <c r="B27" s="4">
        <v>58.373519999999999</v>
      </c>
      <c r="C27" s="4">
        <v>1.2761439999999999</v>
      </c>
      <c r="D27">
        <v>3</v>
      </c>
      <c r="F27" s="4">
        <v>21.20927</v>
      </c>
      <c r="G27" s="4">
        <v>0.6711473</v>
      </c>
      <c r="H27">
        <v>3</v>
      </c>
      <c r="J27" s="4">
        <v>20.41722</v>
      </c>
      <c r="K27" s="4">
        <v>1.5482130000000001</v>
      </c>
      <c r="L27">
        <v>3</v>
      </c>
    </row>
    <row r="28" spans="1:24">
      <c r="A28" t="s">
        <v>9</v>
      </c>
      <c r="B28" s="4">
        <v>0</v>
      </c>
      <c r="C28" s="4">
        <v>0</v>
      </c>
      <c r="D28">
        <v>3</v>
      </c>
      <c r="F28" s="4">
        <v>0</v>
      </c>
      <c r="G28" s="4">
        <v>0</v>
      </c>
      <c r="H28">
        <v>3</v>
      </c>
      <c r="J28" s="4">
        <v>100</v>
      </c>
      <c r="K28" s="4">
        <v>0</v>
      </c>
      <c r="L28">
        <v>3</v>
      </c>
    </row>
    <row r="29" spans="1:24">
      <c r="A29" t="s">
        <v>10</v>
      </c>
      <c r="B29" s="4">
        <v>56.927689999999998</v>
      </c>
      <c r="C29" s="4">
        <v>4.2985870000000004</v>
      </c>
      <c r="D29">
        <v>3</v>
      </c>
      <c r="F29" s="4">
        <v>17.240539999999999</v>
      </c>
      <c r="G29" s="4">
        <v>3.6335799999999998</v>
      </c>
      <c r="H29">
        <v>3</v>
      </c>
      <c r="J29" s="4">
        <v>25.831769999999999</v>
      </c>
      <c r="K29" s="4">
        <v>7.6418949999999999</v>
      </c>
      <c r="L29">
        <v>3</v>
      </c>
    </row>
    <row r="30" spans="1:24">
      <c r="A30" t="s">
        <v>11</v>
      </c>
      <c r="B30" s="4">
        <v>56.67933</v>
      </c>
      <c r="C30" s="4">
        <v>2.2311179999999999</v>
      </c>
      <c r="D30">
        <v>3</v>
      </c>
      <c r="F30" s="4">
        <v>17.499949999999998</v>
      </c>
      <c r="G30" s="4">
        <v>2.224688</v>
      </c>
      <c r="H30">
        <v>3</v>
      </c>
      <c r="J30" s="4">
        <v>25.820720000000001</v>
      </c>
      <c r="K30" s="4">
        <v>0.52838779999999996</v>
      </c>
      <c r="L30">
        <v>3</v>
      </c>
    </row>
    <row r="31" spans="1:24">
      <c r="A31" t="s">
        <v>12</v>
      </c>
      <c r="B31" s="4">
        <v>0</v>
      </c>
      <c r="C31" s="4">
        <v>0</v>
      </c>
      <c r="D31">
        <v>3</v>
      </c>
      <c r="F31" s="4">
        <v>0</v>
      </c>
      <c r="G31" s="4">
        <v>0</v>
      </c>
      <c r="H31">
        <v>3</v>
      </c>
      <c r="J31" s="4">
        <v>100</v>
      </c>
      <c r="K31" s="4">
        <v>0</v>
      </c>
      <c r="L31">
        <v>3</v>
      </c>
    </row>
    <row r="32" spans="1:24">
      <c r="A32" t="s">
        <v>13</v>
      </c>
      <c r="B32" s="4">
        <v>0</v>
      </c>
      <c r="C32" s="4">
        <v>0</v>
      </c>
      <c r="D32">
        <v>3</v>
      </c>
      <c r="F32" s="4">
        <v>0</v>
      </c>
      <c r="G32" s="4">
        <v>0</v>
      </c>
      <c r="H32">
        <v>3</v>
      </c>
      <c r="J32" s="4">
        <v>100</v>
      </c>
      <c r="K32" s="4">
        <v>0</v>
      </c>
      <c r="L32">
        <v>3</v>
      </c>
    </row>
    <row r="33" spans="1:12">
      <c r="A33" t="s">
        <v>14</v>
      </c>
      <c r="B33" s="4">
        <v>0</v>
      </c>
      <c r="C33" s="4">
        <v>0</v>
      </c>
      <c r="D33">
        <v>3</v>
      </c>
      <c r="F33" s="4">
        <v>0</v>
      </c>
      <c r="G33" s="4">
        <v>0</v>
      </c>
      <c r="H33">
        <v>3</v>
      </c>
      <c r="J33" s="4">
        <v>100</v>
      </c>
      <c r="K33" s="4">
        <v>0</v>
      </c>
      <c r="L33">
        <v>3</v>
      </c>
    </row>
    <row r="34" spans="1:12">
      <c r="A34" t="s">
        <v>15</v>
      </c>
      <c r="B34" s="4">
        <v>0</v>
      </c>
      <c r="C34" s="4">
        <v>0</v>
      </c>
      <c r="D34">
        <v>3</v>
      </c>
      <c r="F34" s="4">
        <v>0</v>
      </c>
      <c r="G34" s="4">
        <v>0</v>
      </c>
      <c r="H34">
        <v>3</v>
      </c>
      <c r="J34" s="4">
        <v>100</v>
      </c>
      <c r="K34" s="4">
        <v>0</v>
      </c>
      <c r="L34">
        <v>3</v>
      </c>
    </row>
    <row r="35" spans="1:12">
      <c r="A35" t="s">
        <v>16</v>
      </c>
      <c r="B35" s="4">
        <v>2.3285010000000002</v>
      </c>
      <c r="C35" s="4">
        <v>1.828033</v>
      </c>
      <c r="D35">
        <v>3</v>
      </c>
      <c r="F35" s="4">
        <v>11.80467</v>
      </c>
      <c r="G35" s="4">
        <v>0.65122659999999999</v>
      </c>
      <c r="H35">
        <v>3</v>
      </c>
      <c r="J35" s="4">
        <v>85.866829999999993</v>
      </c>
      <c r="K35" s="4">
        <v>2.4626380000000001</v>
      </c>
      <c r="L35">
        <v>3</v>
      </c>
    </row>
    <row r="36" spans="1:12">
      <c r="A36" t="s">
        <v>17</v>
      </c>
      <c r="B36" s="4">
        <v>0</v>
      </c>
      <c r="C36" s="4">
        <v>0</v>
      </c>
      <c r="D36">
        <v>3</v>
      </c>
      <c r="F36" s="4">
        <v>0</v>
      </c>
      <c r="G36" s="4">
        <v>0</v>
      </c>
      <c r="H36">
        <v>3</v>
      </c>
      <c r="J36" s="4">
        <v>100</v>
      </c>
      <c r="K36" s="4">
        <v>0</v>
      </c>
      <c r="L36">
        <v>3</v>
      </c>
    </row>
    <row r="39" spans="1:12">
      <c r="A39" s="2"/>
    </row>
    <row r="40" spans="1:12">
      <c r="A40" s="2"/>
    </row>
    <row r="41" spans="1:12">
      <c r="A41" s="2"/>
    </row>
    <row r="42" spans="1:12">
      <c r="A42" s="2"/>
    </row>
    <row r="43" spans="1:12">
      <c r="A43" s="2"/>
    </row>
    <row r="44" spans="1:12">
      <c r="A44" s="2"/>
    </row>
    <row r="45" spans="1:12">
      <c r="A45" s="2"/>
    </row>
    <row r="46" spans="1:12">
      <c r="A46" s="2"/>
    </row>
    <row r="47" spans="1:12">
      <c r="A47" s="2"/>
    </row>
    <row r="48" spans="1:12">
      <c r="A48" s="2"/>
    </row>
    <row r="49" spans="1:1">
      <c r="A49" s="2"/>
    </row>
  </sheetData>
  <mergeCells count="3">
    <mergeCell ref="B4:H4"/>
    <mergeCell ref="J4:P4"/>
    <mergeCell ref="R4:X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Alakananda Das</dc:creator>
  <cp:lastModifiedBy>Alakananda Das</cp:lastModifiedBy>
  <dcterms:created xsi:type="dcterms:W3CDTF">2015-01-21T22:52:19Z</dcterms:created>
  <dcterms:modified xsi:type="dcterms:W3CDTF">2016-04-11T19:29:26Z</dcterms:modified>
</cp:coreProperties>
</file>