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055" yWindow="135" windowWidth="10620" windowHeight="12420" tabRatio="667"/>
  </bookViews>
  <sheets>
    <sheet name="CONTINUOUS VARIABLES" sheetId="7" r:id="rId1"/>
    <sheet name="CATEGORICAL VARIABLES" sheetId="6" r:id="rId2"/>
  </sheets>
  <calcPr calcId="145621" concurrentCalc="0"/>
</workbook>
</file>

<file path=xl/calcChain.xml><?xml version="1.0" encoding="utf-8"?>
<calcChain xmlns="http://schemas.openxmlformats.org/spreadsheetml/2006/main">
  <c r="X262" i="7" l="1"/>
  <c r="R262" i="7"/>
  <c r="X261" i="7"/>
  <c r="R261" i="7"/>
  <c r="X260" i="7"/>
  <c r="R260" i="7"/>
  <c r="X257" i="7"/>
  <c r="X258" i="7"/>
  <c r="X259" i="7"/>
  <c r="R257" i="7"/>
  <c r="R258" i="7"/>
  <c r="R259" i="7"/>
  <c r="X94" i="7"/>
  <c r="R94" i="7"/>
  <c r="X93" i="7"/>
  <c r="R93" i="7"/>
  <c r="X92" i="7"/>
  <c r="R92" i="7"/>
  <c r="X91" i="7"/>
  <c r="R91" i="7"/>
  <c r="AC21" i="6"/>
  <c r="AC31" i="6"/>
  <c r="AC56" i="6"/>
  <c r="AC131" i="6"/>
  <c r="AB21" i="6"/>
  <c r="AB31" i="6"/>
  <c r="AB56" i="6"/>
  <c r="AB131" i="6"/>
  <c r="W21" i="6"/>
  <c r="W31" i="6"/>
  <c r="W56" i="6"/>
  <c r="W131" i="6"/>
  <c r="V21" i="6"/>
  <c r="V31" i="6"/>
  <c r="V56" i="6"/>
  <c r="V131" i="6"/>
  <c r="AC130" i="6"/>
  <c r="AB130" i="6"/>
  <c r="W130" i="6"/>
  <c r="V130" i="6"/>
  <c r="AC129" i="6"/>
  <c r="AB129" i="6"/>
  <c r="W129" i="6"/>
  <c r="V129" i="6"/>
  <c r="AC128" i="6"/>
  <c r="W128" i="6"/>
  <c r="AF56" i="6"/>
  <c r="AE56" i="6"/>
  <c r="AD56" i="6"/>
  <c r="Z56" i="6"/>
  <c r="Y56" i="6"/>
  <c r="X56" i="6"/>
  <c r="AF31" i="6"/>
  <c r="AE31" i="6"/>
  <c r="AD31" i="6"/>
  <c r="Z31" i="6"/>
  <c r="Y31" i="6"/>
  <c r="X31" i="6"/>
  <c r="AF21" i="6"/>
  <c r="AE21" i="6"/>
  <c r="AD21" i="6"/>
  <c r="Z21" i="6"/>
  <c r="Y21" i="6"/>
  <c r="X21" i="6"/>
</calcChain>
</file>

<file path=xl/sharedStrings.xml><?xml version="1.0" encoding="utf-8"?>
<sst xmlns="http://schemas.openxmlformats.org/spreadsheetml/2006/main" count="3465" uniqueCount="2150">
  <si>
    <t>Label</t>
  </si>
  <si>
    <t>Variable</t>
  </si>
  <si>
    <t>Group</t>
  </si>
  <si>
    <t>0 to 15</t>
  </si>
  <si>
    <t>(0.916, 0.953)</t>
  </si>
  <si>
    <t>(0.97, 0.984)</t>
  </si>
  <si>
    <t>(-5.726, 2.007)</t>
  </si>
  <si>
    <t>ADULT_EQP</t>
  </si>
  <si>
    <t>EQUIPMENT</t>
  </si>
  <si>
    <t>Adult</t>
  </si>
  <si>
    <t>Number: Adult Equipment (pieces)</t>
  </si>
  <si>
    <t>Open</t>
  </si>
  <si>
    <t>(0.9, 0.944)</t>
  </si>
  <si>
    <t>(0.964, 0.98)</t>
  </si>
  <si>
    <t>(-25.751, 19.347)</t>
  </si>
  <si>
    <t>ADULT_EQP_TOT</t>
  </si>
  <si>
    <t>Condition (average rating): Adult Equipment</t>
  </si>
  <si>
    <t>1 to 4 (GOOD to BROKEN)</t>
  </si>
  <si>
    <t>(0.579, 0.739)</t>
  </si>
  <si>
    <t>(0.805, 0.895)</t>
  </si>
  <si>
    <t>(-0.657, 0.642)</t>
  </si>
  <si>
    <t>ADULT_EQP_USE</t>
  </si>
  <si>
    <t xml:space="preserve">Number Adult Equipment "GOOD Condition" </t>
  </si>
  <si>
    <t>(0.897, 0.942)</t>
  </si>
  <si>
    <t>(0.963, 0.98)</t>
  </si>
  <si>
    <t>(-5.36, 2.114)</t>
  </si>
  <si>
    <t>ADULT_EQP_GOOD</t>
  </si>
  <si>
    <t>Percent Adult Equipment "GOOD Condition"</t>
  </si>
  <si>
    <t>0% to 100%</t>
  </si>
  <si>
    <t>(0.506, 0.683)</t>
  </si>
  <si>
    <t>(0.754, 0.866)</t>
  </si>
  <si>
    <t>(-0.76, 0.653)</t>
  </si>
  <si>
    <t>ADULT_EQP_GOOD_PER</t>
  </si>
  <si>
    <t>Accessability (average rating): Adult Equipment</t>
  </si>
  <si>
    <t>1 to 4 (EASY to HARD)</t>
  </si>
  <si>
    <t>(0.585, 0.743)</t>
  </si>
  <si>
    <t>(0.808, 0.897)</t>
  </si>
  <si>
    <t>(-0.84, 1.847)</t>
  </si>
  <si>
    <t>ADULT_EQP_ACC</t>
  </si>
  <si>
    <t>Number Adult Equipment "EASY to Access"</t>
  </si>
  <si>
    <t>(0.767, 0.863)</t>
  </si>
  <si>
    <t>(0.908, 0.95)</t>
  </si>
  <si>
    <t>(-7.418, 2.558)</t>
  </si>
  <si>
    <t>ADULT_EQP_EASY</t>
  </si>
  <si>
    <t>Percent Adult Equipment "EASY to Access"</t>
  </si>
  <si>
    <t>(0.517, 0.691)</t>
  </si>
  <si>
    <t>(0.762, 0.87)</t>
  </si>
  <si>
    <t>(-1.037, 0.478)</t>
  </si>
  <si>
    <t>ADULT_EQP_EASY_PER</t>
  </si>
  <si>
    <t>Number Adult Equipment "HARD to Access"</t>
  </si>
  <si>
    <t>(0.438, 0.631)</t>
  </si>
  <si>
    <t>(0.701, 0.837)</t>
  </si>
  <si>
    <t>(-1.85, 2.272)</t>
  </si>
  <si>
    <t>ADULT_EQP_HARD</t>
  </si>
  <si>
    <t>Percent Adult Equipment "HARD to Access"</t>
  </si>
  <si>
    <t>(0.285, 0.502)</t>
  </si>
  <si>
    <t>(0.544, 0.751)</t>
  </si>
  <si>
    <t>(-0.331, 0.436)</t>
  </si>
  <si>
    <t>ADULT_EQP_HARD_PER</t>
  </si>
  <si>
    <t>0 to 8</t>
  </si>
  <si>
    <t>(0.858, 0.919)</t>
  </si>
  <si>
    <t>(0.948, 0.971)</t>
  </si>
  <si>
    <t>(-2.408, 1.966)</t>
  </si>
  <si>
    <t>FIX_EQP</t>
  </si>
  <si>
    <t>Fixed</t>
  </si>
  <si>
    <t>Condition (average rating): Fixed Equipment</t>
  </si>
  <si>
    <t>(0.783, 0.887)</t>
  </si>
  <si>
    <t>(0.915, 0.959)</t>
  </si>
  <si>
    <t>(-0.943, 0.798)</t>
  </si>
  <si>
    <t>FIX_EQP_USE</t>
  </si>
  <si>
    <t xml:space="preserve">Number Fixed Equipment "GOOD Condition" </t>
  </si>
  <si>
    <t>(0.878, 0.931)</t>
  </si>
  <si>
    <t>(0.956, 0.976)</t>
  </si>
  <si>
    <t>(-2.611, 2.401)</t>
  </si>
  <si>
    <t>FIX_EQP_GOOD</t>
  </si>
  <si>
    <t>Percent Fixed Equipment "GOOD Condition"</t>
  </si>
  <si>
    <t>(0.748, 0.851)</t>
  </si>
  <si>
    <t>(0.899, 0.945)</t>
  </si>
  <si>
    <t>(-0.86, 0.827)</t>
  </si>
  <si>
    <t>FIX_EQP_GOOD_PER</t>
  </si>
  <si>
    <t>Accessability (average rating): Fixed Equipment</t>
  </si>
  <si>
    <t>(0.8, 0.896)</t>
  </si>
  <si>
    <t>(0.923, 0.963)</t>
  </si>
  <si>
    <t>(-0.858, 0.714)</t>
  </si>
  <si>
    <t>FIX_EQP_ACC</t>
  </si>
  <si>
    <t>Number Fixed Equipment "EASY to Access"</t>
  </si>
  <si>
    <t>(-2.373, 1.987)</t>
  </si>
  <si>
    <t>FIX_EQP_EASY</t>
  </si>
  <si>
    <t>Percent Fixed Equipment "EASY to Access"</t>
  </si>
  <si>
    <t>(0.752, 0.854)</t>
  </si>
  <si>
    <t>(0.901, 0.946)</t>
  </si>
  <si>
    <t>(-0.769, 0.7)</t>
  </si>
  <si>
    <t>FIX_EQP_EASY_PER</t>
  </si>
  <si>
    <t>Number Fixed Equipment "HARD to Access"</t>
  </si>
  <si>
    <t>(0.446, 0.637)</t>
  </si>
  <si>
    <t>(0.707, 0.84)</t>
  </si>
  <si>
    <t>(-0.524, 0.436)</t>
  </si>
  <si>
    <t>FIX_EQP_HARD</t>
  </si>
  <si>
    <t>Percent Fixed Equipment "HARD to Access"</t>
  </si>
  <si>
    <t>(0.615, 0.763)</t>
  </si>
  <si>
    <t>(0.828, 0.906)</t>
  </si>
  <si>
    <t>(-0.374, 0.307)</t>
  </si>
  <si>
    <t>FIX_EQP_HARD_PER</t>
  </si>
  <si>
    <t>0 to 23</t>
  </si>
  <si>
    <t>(0.911, 0.95)</t>
  </si>
  <si>
    <t>(0.968, 0.983)</t>
  </si>
  <si>
    <t>(-7.75, 3.149)</t>
  </si>
  <si>
    <t>PORT_EQP</t>
  </si>
  <si>
    <t>Portable</t>
  </si>
  <si>
    <t>Number: Portable Equipment (pieces)</t>
  </si>
  <si>
    <t>(0.845, 0.911)</t>
  </si>
  <si>
    <t>(0.942, 0.969)</t>
  </si>
  <si>
    <t>(-37.367, 45.172)</t>
  </si>
  <si>
    <t>PORT_EQP_TOT</t>
  </si>
  <si>
    <t>Condition (average rating)</t>
  </si>
  <si>
    <t>(0.127, 0.354)</t>
  </si>
  <si>
    <t>(0.304, 0.622)</t>
  </si>
  <si>
    <t>(-0.601, 0.632)</t>
  </si>
  <si>
    <t>PORT_EQP_USE</t>
  </si>
  <si>
    <t xml:space="preserve">Number Portable Equipment "GOOD Condition" </t>
  </si>
  <si>
    <t>(0.817, 0.894)</t>
  </si>
  <si>
    <t>(0.93, 0.962)</t>
  </si>
  <si>
    <t>(-8.278, 4.05)</t>
  </si>
  <si>
    <t>PORT_EQP_GOOD</t>
  </si>
  <si>
    <t>Percent Portable Equipment "GOOD Condition"</t>
  </si>
  <si>
    <t>(0.321, 0.534)</t>
  </si>
  <si>
    <t>(0.587, 0.775)</t>
  </si>
  <si>
    <t>(-0.564, 0.567)</t>
  </si>
  <si>
    <t>PORT_EQP_GOOD_PER</t>
  </si>
  <si>
    <t>Accessability (average rating): Portable Equipment</t>
  </si>
  <si>
    <t>(0.575, 0.735)</t>
  </si>
  <si>
    <t>(0.802, 0.893)</t>
  </si>
  <si>
    <t>(-1.216, 1.457)</t>
  </si>
  <si>
    <t>PORT_EQP_ACC</t>
  </si>
  <si>
    <t>Number Portable Equipment "EASY to Access"</t>
  </si>
  <si>
    <t>(0.742, 0.847)</t>
  </si>
  <si>
    <t>(0.896, 0.943)</t>
  </si>
  <si>
    <t>(-10.51, 5.808)</t>
  </si>
  <si>
    <t>PORT_EQP_EASY</t>
  </si>
  <si>
    <t>Percent Portable Equipment "EASY to Access"</t>
  </si>
  <si>
    <t>(0.528, 0.7)</t>
  </si>
  <si>
    <t>(0.771, 0.875)</t>
  </si>
  <si>
    <t>(-0.816, 0.701)</t>
  </si>
  <si>
    <t>PORT_EQP_EASY_PER</t>
  </si>
  <si>
    <t>Number Portable Equipment "HARD to Access"</t>
  </si>
  <si>
    <t>(0.586, 0.741)</t>
  </si>
  <si>
    <t>(0.809, 0.896)</t>
  </si>
  <si>
    <t>(-2.97, 2.987)</t>
  </si>
  <si>
    <t>PORT_EQP_HARD</t>
  </si>
  <si>
    <t>Percent Portable Equipment "HARD to Access"</t>
  </si>
  <si>
    <t>(0.483, 0.666)</t>
  </si>
  <si>
    <t>(0.737, 0.857)</t>
  </si>
  <si>
    <t>(-0.305, 0.326)</t>
  </si>
  <si>
    <t>PORT_EQP_HARD_PER</t>
  </si>
  <si>
    <t>Total Number: TVs in home</t>
  </si>
  <si>
    <t>(0.965, 0.981)</t>
  </si>
  <si>
    <t>(0.988, 0.993)</t>
  </si>
  <si>
    <t>(-0.938, 0.992)</t>
  </si>
  <si>
    <t>A1</t>
  </si>
  <si>
    <t>MEDIA</t>
  </si>
  <si>
    <t>TV and Computers</t>
  </si>
  <si>
    <t>Average TV size in inches</t>
  </si>
  <si>
    <t>24 to 60 inches</t>
  </si>
  <si>
    <t>(0.892, 0.94)</t>
  </si>
  <si>
    <t>(0.961, 0.979)</t>
  </si>
  <si>
    <t>(-12.809, 12.436)</t>
  </si>
  <si>
    <t>TV_SIZE</t>
  </si>
  <si>
    <t>Number of TVs with Cable</t>
  </si>
  <si>
    <t>0 to 6</t>
  </si>
  <si>
    <t>(0.933, 0.964)</t>
  </si>
  <si>
    <t>(0.977, 0.988)</t>
  </si>
  <si>
    <t>(-1.092, 1.092)</t>
  </si>
  <si>
    <t>TV_CBL</t>
  </si>
  <si>
    <t>Number of TVs with DVD</t>
  </si>
  <si>
    <t>(0.872, 0.928)</t>
  </si>
  <si>
    <t>(0.953, 0.975)</t>
  </si>
  <si>
    <t>(-1.08, 1.416)</t>
  </si>
  <si>
    <t>TV_DVD</t>
  </si>
  <si>
    <t>Number of TVs with DVR</t>
  </si>
  <si>
    <t>(0.742, 0.849)</t>
  </si>
  <si>
    <t>(0.896, 0.944)</t>
  </si>
  <si>
    <t>(-1.198, 1.179)</t>
  </si>
  <si>
    <t>TV_DVR</t>
  </si>
  <si>
    <t xml:space="preserve">Number: TVs with VG </t>
  </si>
  <si>
    <t>(0.883, 0.935)</t>
  </si>
  <si>
    <t>(0.958, 0.977)</t>
  </si>
  <si>
    <t>(-1.042, 0.947)</t>
  </si>
  <si>
    <t>TV_VG</t>
  </si>
  <si>
    <t>VG and PED</t>
  </si>
  <si>
    <t>(0.855, 0.917)</t>
  </si>
  <si>
    <t>(0.946, 0.971)</t>
  </si>
  <si>
    <t>(-1.392, 1.428)</t>
  </si>
  <si>
    <t>VG_NUM</t>
  </si>
  <si>
    <t>Number: VG sytems (total)</t>
  </si>
  <si>
    <t>(0.594, 0.748)</t>
  </si>
  <si>
    <t>(0.815, 0.899)</t>
  </si>
  <si>
    <t>(-2.209, 2.156)</t>
  </si>
  <si>
    <t>VG_NUM_T</t>
  </si>
  <si>
    <t>Number: Video games</t>
  </si>
  <si>
    <t>(0.78, 0.871)</t>
  </si>
  <si>
    <t>(0.914, 0.953)</t>
  </si>
  <si>
    <t>(-20.03, 24.614)</t>
  </si>
  <si>
    <t>VGAMES_NUM</t>
  </si>
  <si>
    <t>Number: VG child allowed to use</t>
  </si>
  <si>
    <t>(0.601, 0.753)</t>
  </si>
  <si>
    <t>(0.819, 0.901)</t>
  </si>
  <si>
    <t>(-1.547, 1.582)</t>
  </si>
  <si>
    <t>CHILD_VG_USE</t>
  </si>
  <si>
    <t>Percent VG child allowed to use</t>
  </si>
  <si>
    <t>(0.62, 0.766)</t>
  </si>
  <si>
    <t>(0.83, 0.907)</t>
  </si>
  <si>
    <t>(-0.72, 0.752)</t>
  </si>
  <si>
    <t>CHILD_VG_USE_PER</t>
  </si>
  <si>
    <t>Number: Computers in Home</t>
  </si>
  <si>
    <t>(0.957, 0.976)</t>
  </si>
  <si>
    <t>(0.985, 0.992)</t>
  </si>
  <si>
    <t>(-1.567, 1.603)</t>
  </si>
  <si>
    <t>B1</t>
  </si>
  <si>
    <t>Number: Computers in house child able to use</t>
  </si>
  <si>
    <t>0 to 5</t>
  </si>
  <si>
    <t>(0.725, 0.836)</t>
  </si>
  <si>
    <t>(0.888, 0.939)</t>
  </si>
  <si>
    <t>(-1.632, 1.842)</t>
  </si>
  <si>
    <t>CHILD_COMP_USE</t>
  </si>
  <si>
    <t>Percent: Computers in house child able to use</t>
  </si>
  <si>
    <t>(0.791, 0.878)</t>
  </si>
  <si>
    <t>(0.919, 0.956)</t>
  </si>
  <si>
    <t>CHILD_COMP_USE_PER</t>
  </si>
  <si>
    <t>(0.807, 0.89)</t>
  </si>
  <si>
    <t>(0.926, 0.96)</t>
  </si>
  <si>
    <t>(-1.02, 1.039)</t>
  </si>
  <si>
    <t>COMP_INTNET</t>
  </si>
  <si>
    <t>0 to 7</t>
  </si>
  <si>
    <t>(0.804, 0.886)</t>
  </si>
  <si>
    <t>(0.925, 0.959)</t>
  </si>
  <si>
    <t>(-1.444, 1.373)</t>
  </si>
  <si>
    <t>PED_NUM</t>
  </si>
  <si>
    <t>Number: PEDs</t>
  </si>
  <si>
    <t>0 to 63</t>
  </si>
  <si>
    <t>(0.678, 0.805)</t>
  </si>
  <si>
    <t>(0.863, 0.925)</t>
  </si>
  <si>
    <t>(-2.965, 2.575)</t>
  </si>
  <si>
    <t>PED_NUM_TOT</t>
  </si>
  <si>
    <t>Number: PED games</t>
  </si>
  <si>
    <t>(0.699, 0.82)</t>
  </si>
  <si>
    <t>(0.875, 0.932)</t>
  </si>
  <si>
    <t>(-16.575, 17.354)</t>
  </si>
  <si>
    <t>PEDGAMES_NUM</t>
  </si>
  <si>
    <t>Number: PED child allowed to use</t>
  </si>
  <si>
    <t>(0.679, 0.806)</t>
  </si>
  <si>
    <t>(0.864, 0.926)</t>
  </si>
  <si>
    <t>(-1.395, 1.501)</t>
  </si>
  <si>
    <t>CHILD_PED_USE</t>
  </si>
  <si>
    <t>Percent PED child allowed to use</t>
  </si>
  <si>
    <t>(0.676, 0.804)</t>
  </si>
  <si>
    <t>(0.862, 0.925)</t>
  </si>
  <si>
    <t>(-0.82, 0.786)</t>
  </si>
  <si>
    <t>CHILD_PED_USE_PER</t>
  </si>
  <si>
    <t>Number: PED in child room</t>
  </si>
  <si>
    <t>0 to 19</t>
  </si>
  <si>
    <t>(0.594, 0.747)</t>
  </si>
  <si>
    <t>(0.814, 0.899)</t>
  </si>
  <si>
    <t>(-1.398, 1.275)</t>
  </si>
  <si>
    <t>CHILD_PED_RM_CNT</t>
  </si>
  <si>
    <t>Average score for all car trips</t>
  </si>
  <si>
    <t>1 to 5 (Never to Always)</t>
  </si>
  <si>
    <t>(0.7, 0.851)</t>
  </si>
  <si>
    <t>(0.875, 0.945)</t>
  </si>
  <si>
    <t>CAR_TRIP_PED</t>
  </si>
  <si>
    <t>Long car trips (61 minute +)</t>
  </si>
  <si>
    <t>(0.668, 0.837)</t>
  </si>
  <si>
    <t>(0.858, 0.939)</t>
  </si>
  <si>
    <t>CAR_TRIP_PED_L</t>
  </si>
  <si>
    <t>Short car trips (30 minutes or less)</t>
  </si>
  <si>
    <t>(0.57, 0.775)</t>
  </si>
  <si>
    <t>(0.799, 0.912)</t>
  </si>
  <si>
    <t>CAR_TRIP_PED_S</t>
  </si>
  <si>
    <t>VG in Car (&lt; 15 minutes)</t>
  </si>
  <si>
    <t>(0.464, 0.708)</t>
  </si>
  <si>
    <t>(0.722, 0.879)</t>
  </si>
  <si>
    <t>C5A</t>
  </si>
  <si>
    <t>VG in Car (15 to 30 minutes)</t>
  </si>
  <si>
    <t>(0.505, 0.735)</t>
  </si>
  <si>
    <t>(0.754, 0.893)</t>
  </si>
  <si>
    <t>C5B</t>
  </si>
  <si>
    <t>VG in Car (31 to 60 minutes)</t>
  </si>
  <si>
    <t>(0.464, 0.711)</t>
  </si>
  <si>
    <t>(0.722, 0.881)</t>
  </si>
  <si>
    <t>C5C</t>
  </si>
  <si>
    <t>VG in Car (61 to 119 minutes)</t>
  </si>
  <si>
    <t>(0.554, 0.769)</t>
  </si>
  <si>
    <t>(0.788, 0.909)</t>
  </si>
  <si>
    <t>C5D</t>
  </si>
  <si>
    <t>VG in Car (2 hours or more)</t>
  </si>
  <si>
    <t>(0.715, 0.863)</t>
  </si>
  <si>
    <t>(0.883, 0.95)</t>
  </si>
  <si>
    <t>C5E</t>
  </si>
  <si>
    <t>(0.662, 0.814)</t>
  </si>
  <si>
    <t>(0.855, 0.929)</t>
  </si>
  <si>
    <t>CAR_TRIP_TV</t>
  </si>
  <si>
    <t>1 to 5</t>
  </si>
  <si>
    <t>(0.631, 0.795)</t>
  </si>
  <si>
    <t>(0.837, 0.921)</t>
  </si>
  <si>
    <t>CAR_TRIP_TV_L</t>
  </si>
  <si>
    <t>(0.846, 0.921)</t>
  </si>
  <si>
    <t>(0.943, 0.972)</t>
  </si>
  <si>
    <t>CAR_TRIP_TV_S</t>
  </si>
  <si>
    <t>TV in Car (&lt; 15 minutes)</t>
  </si>
  <si>
    <t>(0.774, 0.881)</t>
  </si>
  <si>
    <t>(0.911, 0.957)</t>
  </si>
  <si>
    <t>A5A</t>
  </si>
  <si>
    <t>TV in Car (15 to 30 minutes)</t>
  </si>
  <si>
    <t>(0.821, 0.907)</t>
  </si>
  <si>
    <t>(0.932, 0.967)</t>
  </si>
  <si>
    <t>A5B</t>
  </si>
  <si>
    <t>TV in Car (31 to 60 minutes)</t>
  </si>
  <si>
    <t>(0.614, 0.784)</t>
  </si>
  <si>
    <t>(0.826, 0.916)</t>
  </si>
  <si>
    <t>A5C</t>
  </si>
  <si>
    <t>TV in Car (61 to 119 minutes)</t>
  </si>
  <si>
    <t>(0.563, 0.75)</t>
  </si>
  <si>
    <t>(0.794, 0.9)</t>
  </si>
  <si>
    <t>A5D</t>
  </si>
  <si>
    <t>TV in Car (2 hours or more)</t>
  </si>
  <si>
    <t>(0.729, 0.855)</t>
  </si>
  <si>
    <t>(0.89, 0.946)</t>
  </si>
  <si>
    <t>A5E</t>
  </si>
  <si>
    <t>Size of yard (include 0)</t>
  </si>
  <si>
    <t>(0.829, 0.902)</t>
  </si>
  <si>
    <t>(0.936, 0.965)</t>
  </si>
  <si>
    <t>(-4.486, 2.339)</t>
  </si>
  <si>
    <t>YARD_E2</t>
  </si>
  <si>
    <t>YARD</t>
  </si>
  <si>
    <t>Yard</t>
  </si>
  <si>
    <t>Size of yard 3 cat (45)</t>
  </si>
  <si>
    <t>1 to 3</t>
  </si>
  <si>
    <t>(0.765, 0.862)</t>
  </si>
  <si>
    <t>(0.907, 0.949)</t>
  </si>
  <si>
    <t>(-2.547, 1.464)</t>
  </si>
  <si>
    <t>YARD_SIZE45</t>
  </si>
  <si>
    <t>Rating of Yard space for vigorous PA</t>
  </si>
  <si>
    <t>1 to 6 (None to A Lot)</t>
  </si>
  <si>
    <t>(0.738, 0.845)</t>
  </si>
  <si>
    <t>(0.894, 0.942)</t>
  </si>
  <si>
    <t>(-2.975, 2.279)</t>
  </si>
  <si>
    <t>E4</t>
  </si>
  <si>
    <t>Amount of Portable Equipment scattered in yard</t>
  </si>
  <si>
    <t>(0.645, 0.783)</t>
  </si>
  <si>
    <t>(0.845, 0.915)</t>
  </si>
  <si>
    <t>(-3.586, 2.479)</t>
  </si>
  <si>
    <t>E5</t>
  </si>
  <si>
    <t>How many Dogs</t>
  </si>
  <si>
    <t>(0.737, 0.845)</t>
  </si>
  <si>
    <t>(-0.407, 0.334)</t>
  </si>
  <si>
    <t>E6</t>
  </si>
  <si>
    <t>How often child play outside with dog</t>
  </si>
  <si>
    <t>1 to 5 (Never to Very Often)</t>
  </si>
  <si>
    <t>(0.837, 0.913)</t>
  </si>
  <si>
    <t>(0.939, 0.969)</t>
  </si>
  <si>
    <t xml:space="preserve"> </t>
  </si>
  <si>
    <t>E7</t>
  </si>
  <si>
    <t>Number: Natural Elements</t>
  </si>
  <si>
    <t>(0.818, 0.895)</t>
  </si>
  <si>
    <t>(0.931, 0.962)</t>
  </si>
  <si>
    <t>(-7.219, 3.395)</t>
  </si>
  <si>
    <t>NAT_ELEM</t>
  </si>
  <si>
    <t>Size of yard 3 cat (5)</t>
  </si>
  <si>
    <t>(0.782, 0.873)</t>
  </si>
  <si>
    <t>(0.915, 0.954)</t>
  </si>
  <si>
    <t>(-2.409, 1.161)</t>
  </si>
  <si>
    <t>YARD_SIZE5</t>
  </si>
  <si>
    <t>Size of yard</t>
  </si>
  <si>
    <t>1 to 5 (small to large)</t>
  </si>
  <si>
    <t>(0.76, 0.86)</t>
  </si>
  <si>
    <t>(0.905, 0.949)</t>
  </si>
  <si>
    <t>(-4.279, 1.973)</t>
  </si>
  <si>
    <t>E2A</t>
  </si>
  <si>
    <t>D1A_4</t>
  </si>
  <si>
    <t>Adult Bicycle</t>
  </si>
  <si>
    <t>D1B_4</t>
  </si>
  <si>
    <t>Bicycle Trailer</t>
  </si>
  <si>
    <t>D1C_4</t>
  </si>
  <si>
    <t>Exercise/Yoga Mat</t>
  </si>
  <si>
    <t>D1D_4</t>
  </si>
  <si>
    <t>Jogging Stroller</t>
  </si>
  <si>
    <t>D1E_4</t>
  </si>
  <si>
    <t>Roller/Inline Skates</t>
  </si>
  <si>
    <t>D1F_4</t>
  </si>
  <si>
    <t>Golf Clubs (adult)</t>
  </si>
  <si>
    <t>D1G_4</t>
  </si>
  <si>
    <t>Stationary Exercise Equipment</t>
  </si>
  <si>
    <t>D1H_4</t>
  </si>
  <si>
    <t>Weight Lifting Equipment</t>
  </si>
  <si>
    <t>D1I_4</t>
  </si>
  <si>
    <t>Workout DVDs/Videos</t>
  </si>
  <si>
    <t>D1J_4</t>
  </si>
  <si>
    <t>Exercise Ball</t>
  </si>
  <si>
    <t>D1K_4</t>
  </si>
  <si>
    <t>Skis</t>
  </si>
  <si>
    <t>D1L_4</t>
  </si>
  <si>
    <t>Canoe/Kayak</t>
  </si>
  <si>
    <t>D1M_4</t>
  </si>
  <si>
    <t>Racquets</t>
  </si>
  <si>
    <t>D1N_4</t>
  </si>
  <si>
    <t>Hockey/Lacrosse Equipment</t>
  </si>
  <si>
    <t>D1O_4</t>
  </si>
  <si>
    <t>Baseball/Softball Equipment</t>
  </si>
  <si>
    <t>D1A_2</t>
  </si>
  <si>
    <t>D1B_2</t>
  </si>
  <si>
    <t>D1C_2</t>
  </si>
  <si>
    <t>D1D_2</t>
  </si>
  <si>
    <t>D1E_2</t>
  </si>
  <si>
    <t>D1F_2</t>
  </si>
  <si>
    <t>D1G_2</t>
  </si>
  <si>
    <t>D1H_2</t>
  </si>
  <si>
    <t>D1I_2</t>
  </si>
  <si>
    <t>D1J_2</t>
  </si>
  <si>
    <t>D1K_2</t>
  </si>
  <si>
    <t>D1L_2</t>
  </si>
  <si>
    <t>D1M_2</t>
  </si>
  <si>
    <t>D1N_2</t>
  </si>
  <si>
    <t>N/A</t>
  </si>
  <si>
    <t>D1O_2</t>
  </si>
  <si>
    <t>D1A_3</t>
  </si>
  <si>
    <t>D1B_3</t>
  </si>
  <si>
    <t>D1C_3</t>
  </si>
  <si>
    <t>D1D_3</t>
  </si>
  <si>
    <t>D1E_3</t>
  </si>
  <si>
    <t>D1F_3</t>
  </si>
  <si>
    <t>D1G_3</t>
  </si>
  <si>
    <t>D1H_3</t>
  </si>
  <si>
    <t>D1I_3</t>
  </si>
  <si>
    <t>D1J_3</t>
  </si>
  <si>
    <t>D1K_3</t>
  </si>
  <si>
    <t>D1L_3</t>
  </si>
  <si>
    <t>D1M_3</t>
  </si>
  <si>
    <t>D1N_3</t>
  </si>
  <si>
    <t>D1O_3</t>
  </si>
  <si>
    <t>D3A_3</t>
  </si>
  <si>
    <t>Basketball Hoop (fullsize)</t>
  </si>
  <si>
    <t>D3B_3</t>
  </si>
  <si>
    <t>Climbing Structure</t>
  </si>
  <si>
    <t>D3C_3</t>
  </si>
  <si>
    <t>Playhouse</t>
  </si>
  <si>
    <t>D3D_3</t>
  </si>
  <si>
    <t>Pool In Yard</t>
  </si>
  <si>
    <t>D3E_3</t>
  </si>
  <si>
    <t>Sandbox</t>
  </si>
  <si>
    <t>D3F_3</t>
  </si>
  <si>
    <t>Slide</t>
  </si>
  <si>
    <t>D3G_3</t>
  </si>
  <si>
    <t>Swing</t>
  </si>
  <si>
    <t>D3H_3</t>
  </si>
  <si>
    <t>Trampoline</t>
  </si>
  <si>
    <t>D3A_2</t>
  </si>
  <si>
    <t>D3B_2</t>
  </si>
  <si>
    <t>D3C_2</t>
  </si>
  <si>
    <t>D3D_2</t>
  </si>
  <si>
    <t>D3E_2</t>
  </si>
  <si>
    <t>D3F_2</t>
  </si>
  <si>
    <t>D3G_2</t>
  </si>
  <si>
    <t>D3H_2</t>
  </si>
  <si>
    <t>D2A_5</t>
  </si>
  <si>
    <t>Balancing Surfaces</t>
  </si>
  <si>
    <t>D2B_5</t>
  </si>
  <si>
    <t>Balls (soccer, baseball, basket, volleyball)</t>
  </si>
  <si>
    <t>D2C_5</t>
  </si>
  <si>
    <t>Balls (kick, foam, inflatable)</t>
  </si>
  <si>
    <t>D2D_5</t>
  </si>
  <si>
    <t>Balls (Tennis)</t>
  </si>
  <si>
    <t>D2E_5</t>
  </si>
  <si>
    <t>Child Baseball Equipment</t>
  </si>
  <si>
    <t>D2F_5</t>
  </si>
  <si>
    <t>D2G_5</t>
  </si>
  <si>
    <t>Buckets or Shovels</t>
  </si>
  <si>
    <t>D2H_5</t>
  </si>
  <si>
    <t>Scooter/Skateboard</t>
  </si>
  <si>
    <t>D2I_5</t>
  </si>
  <si>
    <t>Frisbee</t>
  </si>
  <si>
    <t>D2J_5</t>
  </si>
  <si>
    <t>Hockey Sticks</t>
  </si>
  <si>
    <t>D2K_5</t>
  </si>
  <si>
    <t>Jumping Play Equipment</t>
  </si>
  <si>
    <t>D2L_5</t>
  </si>
  <si>
    <t>Push/Pull Toys</t>
  </si>
  <si>
    <t>D2M_5</t>
  </si>
  <si>
    <t>D2N_5</t>
  </si>
  <si>
    <t>Golf Clubs (child size)</t>
  </si>
  <si>
    <t>D2O_5</t>
  </si>
  <si>
    <t xml:space="preserve">Sand/Water Table </t>
  </si>
  <si>
    <t>D2P_5</t>
  </si>
  <si>
    <t xml:space="preserve">Skates </t>
  </si>
  <si>
    <t>D2Q_5</t>
  </si>
  <si>
    <t xml:space="preserve">Portable Crawling/Climbing Equipment </t>
  </si>
  <si>
    <t>D2R_5</t>
  </si>
  <si>
    <t xml:space="preserve">Snow Sled </t>
  </si>
  <si>
    <t>D2S_5</t>
  </si>
  <si>
    <t xml:space="preserve">Soccer/Hockey Goal </t>
  </si>
  <si>
    <t>D2T_5</t>
  </si>
  <si>
    <t xml:space="preserve">Twirling Play Equipment </t>
  </si>
  <si>
    <t>D2U_5</t>
  </si>
  <si>
    <t xml:space="preserve">Tumbling Mats </t>
  </si>
  <si>
    <t>D2V_5</t>
  </si>
  <si>
    <t xml:space="preserve">Yard Games </t>
  </si>
  <si>
    <t>D2W_5</t>
  </si>
  <si>
    <t xml:space="preserve">Riding Toys </t>
  </si>
  <si>
    <t>D2A_2</t>
  </si>
  <si>
    <t>D2B_2</t>
  </si>
  <si>
    <t>D2C_2</t>
  </si>
  <si>
    <t>D2D_2</t>
  </si>
  <si>
    <t>D2E_2</t>
  </si>
  <si>
    <t>D2F_2</t>
  </si>
  <si>
    <t>D2G_2</t>
  </si>
  <si>
    <t>D2H_2</t>
  </si>
  <si>
    <t>D2I_2</t>
  </si>
  <si>
    <t>D2J_2</t>
  </si>
  <si>
    <t>D2K_2</t>
  </si>
  <si>
    <t>D2L_2</t>
  </si>
  <si>
    <t>D2M_2</t>
  </si>
  <si>
    <t>D2N_2</t>
  </si>
  <si>
    <t>D2O_2</t>
  </si>
  <si>
    <t>D2P_2</t>
  </si>
  <si>
    <t>D2Q_2</t>
  </si>
  <si>
    <t>D2R_2</t>
  </si>
  <si>
    <t>D2S_2</t>
  </si>
  <si>
    <t>D2T_2</t>
  </si>
  <si>
    <t>D2U_2</t>
  </si>
  <si>
    <t>D2V_2</t>
  </si>
  <si>
    <t>D2W_2</t>
  </si>
  <si>
    <t>D2A_4</t>
  </si>
  <si>
    <t>D2B_4</t>
  </si>
  <si>
    <t>D2C_4</t>
  </si>
  <si>
    <t>D2D_4</t>
  </si>
  <si>
    <t>D2E_4</t>
  </si>
  <si>
    <t>D2F_4</t>
  </si>
  <si>
    <t>D2G_4</t>
  </si>
  <si>
    <t>D2H_4</t>
  </si>
  <si>
    <t>D2I_4</t>
  </si>
  <si>
    <t>D2J_4</t>
  </si>
  <si>
    <t>D2K_4</t>
  </si>
  <si>
    <t>D2L_4</t>
  </si>
  <si>
    <t>D2M_4</t>
  </si>
  <si>
    <t>D2N_4</t>
  </si>
  <si>
    <t>D2O_4</t>
  </si>
  <si>
    <t>D2P_4</t>
  </si>
  <si>
    <t>D2Q_4</t>
  </si>
  <si>
    <t>D2R_4</t>
  </si>
  <si>
    <t>D2S_4</t>
  </si>
  <si>
    <t>D2T_4</t>
  </si>
  <si>
    <t>D2U_4</t>
  </si>
  <si>
    <t>D2V_4</t>
  </si>
  <si>
    <t>D2W_4</t>
  </si>
  <si>
    <t>C3A_2</t>
  </si>
  <si>
    <t>Nintendo DS, DSi, DS lite</t>
  </si>
  <si>
    <t>0 to 9</t>
  </si>
  <si>
    <t>C3B_2</t>
  </si>
  <si>
    <t>Playstation Portable</t>
  </si>
  <si>
    <t>C3C_2</t>
  </si>
  <si>
    <t>Nintendo Game Boy Advance</t>
  </si>
  <si>
    <t>C3D_2</t>
  </si>
  <si>
    <t>Apple iPod Touch</t>
  </si>
  <si>
    <t>C3E_2</t>
  </si>
  <si>
    <t>Apple iPad</t>
  </si>
  <si>
    <t>C3F_2</t>
  </si>
  <si>
    <t>Smart Phone</t>
  </si>
  <si>
    <t>C3G_2</t>
  </si>
  <si>
    <t>Other PED</t>
  </si>
  <si>
    <t>C2A_2</t>
  </si>
  <si>
    <t>Nintendo Wii</t>
  </si>
  <si>
    <t>C2B_2</t>
  </si>
  <si>
    <t>XBOX</t>
  </si>
  <si>
    <t>C2C_2</t>
  </si>
  <si>
    <t>XBOX 360</t>
  </si>
  <si>
    <t>C2D_2</t>
  </si>
  <si>
    <t>Playstation2</t>
  </si>
  <si>
    <t>C2E_2</t>
  </si>
  <si>
    <t>Playstation3</t>
  </si>
  <si>
    <t>C2F_2</t>
  </si>
  <si>
    <t>Other VG</t>
  </si>
  <si>
    <t>C3A_4</t>
  </si>
  <si>
    <t>0 to 99</t>
  </si>
  <si>
    <t>C3B_4</t>
  </si>
  <si>
    <t>C3C_4</t>
  </si>
  <si>
    <t>C3D_4</t>
  </si>
  <si>
    <t>C3E_4</t>
  </si>
  <si>
    <t>C3F_4</t>
  </si>
  <si>
    <t>C3G_4</t>
  </si>
  <si>
    <t>C2A_4</t>
  </si>
  <si>
    <t>C2B_4</t>
  </si>
  <si>
    <t>C2C_4</t>
  </si>
  <si>
    <t>C2D_4</t>
  </si>
  <si>
    <t>C2E_4</t>
  </si>
  <si>
    <t>C2F_4</t>
  </si>
  <si>
    <t>Response options</t>
  </si>
  <si>
    <t>D1A_1</t>
  </si>
  <si>
    <t>Equipment: Adult</t>
  </si>
  <si>
    <t xml:space="preserve"> Adult Bicycle</t>
  </si>
  <si>
    <t>Yes/No</t>
  </si>
  <si>
    <t>D1B_1</t>
  </si>
  <si>
    <t xml:space="preserve"> Bicycle Trailer</t>
  </si>
  <si>
    <t>D1C_1</t>
  </si>
  <si>
    <t xml:space="preserve"> Exercise/Yoga Mat</t>
  </si>
  <si>
    <t>D1D_1</t>
  </si>
  <si>
    <t xml:space="preserve"> Jogging Stroller</t>
  </si>
  <si>
    <t>D1E_1</t>
  </si>
  <si>
    <t xml:space="preserve"> Roller/Inline Skates</t>
  </si>
  <si>
    <t>D1F_1</t>
  </si>
  <si>
    <t xml:space="preserve"> Golf Clubs (adult)</t>
  </si>
  <si>
    <t>D1G_1</t>
  </si>
  <si>
    <t xml:space="preserve"> Stationary Exercise Equipment</t>
  </si>
  <si>
    <t>D1H_1</t>
  </si>
  <si>
    <t xml:space="preserve"> Weight Lifting Equipment</t>
  </si>
  <si>
    <t>D1I_1</t>
  </si>
  <si>
    <t xml:space="preserve"> Workout DVDs/Videos</t>
  </si>
  <si>
    <t>D1J_1</t>
  </si>
  <si>
    <t xml:space="preserve"> Exercise Ball</t>
  </si>
  <si>
    <t>D1K_1</t>
  </si>
  <si>
    <t xml:space="preserve"> Skis</t>
  </si>
  <si>
    <t>D1L_1</t>
  </si>
  <si>
    <t xml:space="preserve"> Canoe/Kayak</t>
  </si>
  <si>
    <t>D1M_1</t>
  </si>
  <si>
    <t xml:space="preserve"> Racquets</t>
  </si>
  <si>
    <t>D1N_1</t>
  </si>
  <si>
    <t xml:space="preserve"> Hockey/Lacrosse Equipment</t>
  </si>
  <si>
    <t>D1O_1</t>
  </si>
  <si>
    <t xml:space="preserve"> Baseball/Softball Equipment</t>
  </si>
  <si>
    <t>D3A_1</t>
  </si>
  <si>
    <t>Equipment: Fixed</t>
  </si>
  <si>
    <t xml:space="preserve"> Basketball Hoop (fullsize)</t>
  </si>
  <si>
    <t>D3B_1</t>
  </si>
  <si>
    <t xml:space="preserve"> Climbing Structure</t>
  </si>
  <si>
    <t>D3C_1</t>
  </si>
  <si>
    <t xml:space="preserve"> Playhouse</t>
  </si>
  <si>
    <t>D3D_1</t>
  </si>
  <si>
    <t xml:space="preserve"> Pool In Yard</t>
  </si>
  <si>
    <t>D3E_1</t>
  </si>
  <si>
    <t xml:space="preserve"> Sandbox</t>
  </si>
  <si>
    <t>D3F_1</t>
  </si>
  <si>
    <t xml:space="preserve"> Slide</t>
  </si>
  <si>
    <t>D3G_1</t>
  </si>
  <si>
    <t xml:space="preserve"> Swing</t>
  </si>
  <si>
    <t>D3H_1</t>
  </si>
  <si>
    <t xml:space="preserve"> Trampoline</t>
  </si>
  <si>
    <t>D2A_1</t>
  </si>
  <si>
    <t>Equipment: Portable</t>
  </si>
  <si>
    <t xml:space="preserve"> Balancing Surfaces</t>
  </si>
  <si>
    <t>D2B_1</t>
  </si>
  <si>
    <t xml:space="preserve"> Balls (soccer, baseball, basket, volleyball)</t>
  </si>
  <si>
    <t>D2C_1</t>
  </si>
  <si>
    <t xml:space="preserve"> Balls (kick, foam, inflatable)</t>
  </si>
  <si>
    <t>D2D_1</t>
  </si>
  <si>
    <t xml:space="preserve"> Balls (Tennis)</t>
  </si>
  <si>
    <t>D2E_1</t>
  </si>
  <si>
    <t xml:space="preserve"> Child Baseball Equipment</t>
  </si>
  <si>
    <t>D2F_1</t>
  </si>
  <si>
    <t xml:space="preserve"> Basketball Hoop (Portable)</t>
  </si>
  <si>
    <t>D2G_1</t>
  </si>
  <si>
    <t xml:space="preserve"> Buckets or Shovels</t>
  </si>
  <si>
    <t>D2H_1</t>
  </si>
  <si>
    <t xml:space="preserve"> Scooter/Skateboard</t>
  </si>
  <si>
    <t>D2I_1</t>
  </si>
  <si>
    <t xml:space="preserve"> Frisbee</t>
  </si>
  <si>
    <t>D2J_1</t>
  </si>
  <si>
    <t xml:space="preserve"> Hockey Sticks</t>
  </si>
  <si>
    <t>D2K_1</t>
  </si>
  <si>
    <t xml:space="preserve"> Jumping Play Equipment</t>
  </si>
  <si>
    <t>D2L_1</t>
  </si>
  <si>
    <t xml:space="preserve"> Push/Pull Toys</t>
  </si>
  <si>
    <t>D2M_1</t>
  </si>
  <si>
    <t xml:space="preserve"> Racquets </t>
  </si>
  <si>
    <t>D2N_1</t>
  </si>
  <si>
    <t xml:space="preserve"> Golf Clubs (child size)</t>
  </si>
  <si>
    <t>D2O_1</t>
  </si>
  <si>
    <t xml:space="preserve"> Sand/Water Table </t>
  </si>
  <si>
    <t>D2P_1</t>
  </si>
  <si>
    <t xml:space="preserve"> Skates </t>
  </si>
  <si>
    <t>D2Q_1</t>
  </si>
  <si>
    <t xml:space="preserve"> Portable Crawling/Climbing Equipment </t>
  </si>
  <si>
    <t>D2R_1</t>
  </si>
  <si>
    <t xml:space="preserve"> Snow Sled </t>
  </si>
  <si>
    <t>D2S_1</t>
  </si>
  <si>
    <t xml:space="preserve"> Soccer/Hockey Goal </t>
  </si>
  <si>
    <t>D2T_1</t>
  </si>
  <si>
    <t xml:space="preserve"> Twirling Play Equipment </t>
  </si>
  <si>
    <t>D2U_1</t>
  </si>
  <si>
    <t xml:space="preserve"> Tumbling Mats </t>
  </si>
  <si>
    <t>D2V_1</t>
  </si>
  <si>
    <t xml:space="preserve"> Yard Games </t>
  </si>
  <si>
    <t>D2W_1</t>
  </si>
  <si>
    <t xml:space="preserve"> Riding Toys </t>
  </si>
  <si>
    <t>A3</t>
  </si>
  <si>
    <t>Media:TV and Computer</t>
  </si>
  <si>
    <t>DVD Rental Service</t>
  </si>
  <si>
    <t>A4</t>
  </si>
  <si>
    <t>DVD Player In Car</t>
  </si>
  <si>
    <t>CHILD_COMP</t>
  </si>
  <si>
    <t xml:space="preserve">Computer in childs bedroom </t>
  </si>
  <si>
    <t>CHILD_TV</t>
  </si>
  <si>
    <t xml:space="preserve">TV in childs bedroom </t>
  </si>
  <si>
    <t>DESK_COMP</t>
  </si>
  <si>
    <t>Desktop Computer</t>
  </si>
  <si>
    <t>KIT_TV</t>
  </si>
  <si>
    <t>TV in Kitchen</t>
  </si>
  <si>
    <t>LAP_COMP</t>
  </si>
  <si>
    <t>LapTop Computer</t>
  </si>
  <si>
    <t>LIVERM_TV</t>
  </si>
  <si>
    <t>TV in Living Room</t>
  </si>
  <si>
    <t>PAR_TV</t>
  </si>
  <si>
    <t>TV in parents room</t>
  </si>
  <si>
    <t>PLAY_COMP</t>
  </si>
  <si>
    <t>Computer in childs playroom</t>
  </si>
  <si>
    <t>PLAYRM_TV</t>
  </si>
  <si>
    <t>TV in playroom</t>
  </si>
  <si>
    <t>TV26</t>
  </si>
  <si>
    <t>TV less than 26 inches</t>
  </si>
  <si>
    <t>TV37</t>
  </si>
  <si>
    <t>TV 26 to 37 inches</t>
  </si>
  <si>
    <t>TV49</t>
  </si>
  <si>
    <t>TV 38 to 49 inches</t>
  </si>
  <si>
    <t>TV50</t>
  </si>
  <si>
    <t>TV 50+ inches</t>
  </si>
  <si>
    <t>C1</t>
  </si>
  <si>
    <t>Media:VG</t>
  </si>
  <si>
    <t>Video Game System</t>
  </si>
  <si>
    <t>C2A_1</t>
  </si>
  <si>
    <t>C2B_1</t>
  </si>
  <si>
    <t xml:space="preserve"> XBOX</t>
  </si>
  <si>
    <t>C2C_1</t>
  </si>
  <si>
    <t xml:space="preserve"> XBOX 360</t>
  </si>
  <si>
    <t>C2D_1</t>
  </si>
  <si>
    <t xml:space="preserve"> Playstation2</t>
  </si>
  <si>
    <t>C2E_1</t>
  </si>
  <si>
    <t xml:space="preserve"> Playstation3</t>
  </si>
  <si>
    <t>C2F_1</t>
  </si>
  <si>
    <t xml:space="preserve"> Other Video Game</t>
  </si>
  <si>
    <t>C3A_1</t>
  </si>
  <si>
    <t xml:space="preserve"> Nintendo DS, DSi, DS lite</t>
  </si>
  <si>
    <t>C3B_1</t>
  </si>
  <si>
    <t xml:space="preserve"> Playstation Portable</t>
  </si>
  <si>
    <t>C3C_1</t>
  </si>
  <si>
    <t xml:space="preserve"> Nintendo Game Boy Advance</t>
  </si>
  <si>
    <t>C3D_1</t>
  </si>
  <si>
    <t xml:space="preserve"> Apple iPod Touch</t>
  </si>
  <si>
    <t>C3E_1</t>
  </si>
  <si>
    <t xml:space="preserve"> Apple iPad</t>
  </si>
  <si>
    <t>C3F_1</t>
  </si>
  <si>
    <t xml:space="preserve"> Smart Phone</t>
  </si>
  <si>
    <t>C3G_1</t>
  </si>
  <si>
    <t xml:space="preserve"> Other Portable Electronic Device</t>
  </si>
  <si>
    <t>C4</t>
  </si>
  <si>
    <t>Video Game System in Car</t>
  </si>
  <si>
    <t>CHILD_PED</t>
  </si>
  <si>
    <t xml:space="preserve">PED in childs Room </t>
  </si>
  <si>
    <t>CHILD_TV_VG</t>
  </si>
  <si>
    <t>TV in Childs bedroom has VG system</t>
  </si>
  <si>
    <t>CHILD_VG</t>
  </si>
  <si>
    <t xml:space="preserve">VG in childs bedroom </t>
  </si>
  <si>
    <t>PAR_TV_VG</t>
  </si>
  <si>
    <t>TV in parents room has VG system</t>
  </si>
  <si>
    <t>PLAYRM_PED</t>
  </si>
  <si>
    <t>PED in playroom</t>
  </si>
  <si>
    <t>PLAYRM_VG</t>
  </si>
  <si>
    <t>Video game system in playroom</t>
  </si>
  <si>
    <t>C2A_5</t>
  </si>
  <si>
    <t>Media:VG Access</t>
  </si>
  <si>
    <t>(Child use)  Nintendo Wii</t>
  </si>
  <si>
    <t>C2B_5</t>
  </si>
  <si>
    <t>(Child use)  XBOX</t>
  </si>
  <si>
    <t>C2C_5</t>
  </si>
  <si>
    <t>(Child use)  XBOX 360</t>
  </si>
  <si>
    <t>C2D_5</t>
  </si>
  <si>
    <t>(Child use)  Playstation2</t>
  </si>
  <si>
    <t>C2E_5</t>
  </si>
  <si>
    <t>(Child use)  Playstation3</t>
  </si>
  <si>
    <t>C2F_5</t>
  </si>
  <si>
    <t>(Child use)  Other Game System</t>
  </si>
  <si>
    <t>C3A_5</t>
  </si>
  <si>
    <t>(Child use)  Nintendo DS</t>
  </si>
  <si>
    <t>C3B_5</t>
  </si>
  <si>
    <t>(Child use)  Playstation Portable</t>
  </si>
  <si>
    <t>C3C_5</t>
  </si>
  <si>
    <t>(Child use)  Nintendo Game Boy Advance</t>
  </si>
  <si>
    <t>C3D_5</t>
  </si>
  <si>
    <t>(Child use)  Apple iPod Touch</t>
  </si>
  <si>
    <t>C3E_5</t>
  </si>
  <si>
    <t>(Child use)  Apple iPad</t>
  </si>
  <si>
    <t>C3F_5</t>
  </si>
  <si>
    <t>(Child use)  Smart Phone</t>
  </si>
  <si>
    <t>C3G_5</t>
  </si>
  <si>
    <t>(Child use)  Other Portable Device</t>
  </si>
  <si>
    <t>E1A</t>
  </si>
  <si>
    <t xml:space="preserve">Large Trees </t>
  </si>
  <si>
    <t>E1B</t>
  </si>
  <si>
    <t xml:space="preserve">Small Trees </t>
  </si>
  <si>
    <t>E1C</t>
  </si>
  <si>
    <t xml:space="preserve">Tree(s) That Children Can Climb </t>
  </si>
  <si>
    <t>E1D</t>
  </si>
  <si>
    <t xml:space="preserve">Variation in Ground </t>
  </si>
  <si>
    <t>E1E</t>
  </si>
  <si>
    <t xml:space="preserve">Large Rocks </t>
  </si>
  <si>
    <t>E1F</t>
  </si>
  <si>
    <t xml:space="preserve">Grassy Area/Lawn </t>
  </si>
  <si>
    <t>E1G</t>
  </si>
  <si>
    <t xml:space="preserve">Shaded Area </t>
  </si>
  <si>
    <t>E1H</t>
  </si>
  <si>
    <t xml:space="preserve">Sidewalks Where Play Can Occur </t>
  </si>
  <si>
    <t>E1I</t>
  </si>
  <si>
    <t xml:space="preserve">Garden </t>
  </si>
  <si>
    <t>E1J</t>
  </si>
  <si>
    <t xml:space="preserve">Wooded Area </t>
  </si>
  <si>
    <t>E1K</t>
  </si>
  <si>
    <t xml:space="preserve">Hill for Rolling Down or Climbing Up </t>
  </si>
  <si>
    <t>E1L</t>
  </si>
  <si>
    <t xml:space="preserve">Creek, Small Stream, or River </t>
  </si>
  <si>
    <t>E1M</t>
  </si>
  <si>
    <t xml:space="preserve">Pond or Lake </t>
  </si>
  <si>
    <t>E1N</t>
  </si>
  <si>
    <t xml:space="preserve">Paved Play Area </t>
  </si>
  <si>
    <t>E1O</t>
  </si>
  <si>
    <t xml:space="preserve">Deck Large Enough for Children to Play </t>
  </si>
  <si>
    <t>E2</t>
  </si>
  <si>
    <t>House has Yard or Open Play Space</t>
  </si>
  <si>
    <t>E3</t>
  </si>
  <si>
    <t>Driveway or Paved Area for Bikes/Scooters</t>
  </si>
  <si>
    <t xml:space="preserve">variables with ICC&lt;0.6 = </t>
  </si>
  <si>
    <t xml:space="preserve">total number of variables = </t>
  </si>
  <si>
    <t xml:space="preserve">variables with r&lt;0.5 = </t>
  </si>
  <si>
    <t xml:space="preserve">% of derived variables with ICC&gt;0.6 = </t>
  </si>
  <si>
    <t xml:space="preserve">total number of derived variables = </t>
  </si>
  <si>
    <t xml:space="preserve">derived variables with ICC&lt;0.6 = </t>
  </si>
  <si>
    <t>(0.976, 0.988)</t>
  </si>
  <si>
    <t>(0.988, 0.994)</t>
  </si>
  <si>
    <t>(-0.81, 0.892)</t>
  </si>
  <si>
    <t>(-0.958, 0.975)</t>
  </si>
  <si>
    <t>(, )</t>
  </si>
  <si>
    <t>(0.723, 0.87)</t>
  </si>
  <si>
    <t>(0.839, 0.931)</t>
  </si>
  <si>
    <t>(0.821, 0.918)</t>
  </si>
  <si>
    <t>(0.902, 0.957)</t>
  </si>
  <si>
    <t>(0.749, 0.884)</t>
  </si>
  <si>
    <t>(0.856, 0.938)</t>
  </si>
  <si>
    <t>(0.667, 0.842)</t>
  </si>
  <si>
    <t>(0.8, 0.914)</t>
  </si>
  <si>
    <t>(0.858, 0.936)</t>
  </si>
  <si>
    <t>(0.923, 0.967)</t>
  </si>
  <si>
    <t>(0.896, 0.947)</t>
  </si>
  <si>
    <t>(0.945, 0.973)</t>
  </si>
  <si>
    <t>(-5.887, 2.21)</t>
  </si>
  <si>
    <t>(-5.209, 1.687)</t>
  </si>
  <si>
    <t>(0.563, 0.76)</t>
  </si>
  <si>
    <t>(0.72, 0.863)</t>
  </si>
  <si>
    <t>(-0.929, 1.827)</t>
  </si>
  <si>
    <t>(-0.956, 1.917)</t>
  </si>
  <si>
    <t>(0.748, 0.866)</t>
  </si>
  <si>
    <t>(0.856, 0.928)</t>
  </si>
  <si>
    <t>(-6.968, 2.404)</t>
  </si>
  <si>
    <t>(-6.838, 2.396)</t>
  </si>
  <si>
    <t>(0.5, 0.716)</t>
  </si>
  <si>
    <t>(0.667, 0.835)</t>
  </si>
  <si>
    <t>(-1.01, 0.52)</t>
  </si>
  <si>
    <t>(-1.107, 0.555)</t>
  </si>
  <si>
    <t>(0.871, 0.934)</t>
  </si>
  <si>
    <t>(0.931, 0.966)</t>
  </si>
  <si>
    <t>(-5.076, 2.269)</t>
  </si>
  <si>
    <t>(-5.074, 1.888)</t>
  </si>
  <si>
    <t>(0.509, 0.722)</t>
  </si>
  <si>
    <t>(0.675, 0.839)</t>
  </si>
  <si>
    <t>(-0.665, 0.604)</t>
  </si>
  <si>
    <t>(-0.752, 0.589)</t>
  </si>
  <si>
    <t>(0.652, 0.811)</t>
  </si>
  <si>
    <t>(0.79, 0.896)</t>
  </si>
  <si>
    <t>(-1.746, 2.085)</t>
  </si>
  <si>
    <t>(-1.782, 2.242)</t>
  </si>
  <si>
    <t>(0.447, 0.681)</t>
  </si>
  <si>
    <t>(0.618, 0.81)</t>
  </si>
  <si>
    <t>(-0.338, 0.429)</t>
  </si>
  <si>
    <t>(-0.362, 0.456)</t>
  </si>
  <si>
    <t>(0.908, 0.953)</t>
  </si>
  <si>
    <t>(0.952, 0.976)</t>
  </si>
  <si>
    <t>(-25.269, 19.834)</t>
  </si>
  <si>
    <t>(-24.195, 18.46)</t>
  </si>
  <si>
    <t>(0.472, 0.702)</t>
  </si>
  <si>
    <t>(0.641, 0.825)</t>
  </si>
  <si>
    <t>(-0.58, 0.539)</t>
  </si>
  <si>
    <t>(-0.572, 0.601)</t>
  </si>
  <si>
    <t>(0.965, 0.982)</t>
  </si>
  <si>
    <t>(0.982, 0.991)</t>
  </si>
  <si>
    <t>(-1.542, 1.657)</t>
  </si>
  <si>
    <t>(-1.506, 1.614)</t>
  </si>
  <si>
    <t>(0.802, 0.892)</t>
  </si>
  <si>
    <t>(0.575, 0.734)</t>
  </si>
  <si>
    <t>(-0.446, 0.391)</t>
  </si>
  <si>
    <t>(-0.833, 0.716)</t>
  </si>
  <si>
    <t>(-1.86, 1.617)</t>
  </si>
  <si>
    <t>(0.973, 0.986)</t>
  </si>
  <si>
    <t>(0.924, 0.958)</t>
  </si>
  <si>
    <t>(-6.404, 7.295)</t>
  </si>
  <si>
    <t>(0.903, 0.95)</t>
  </si>
  <si>
    <t>(0.949, 0.975)</t>
  </si>
  <si>
    <t>(-5.474, 6.896)</t>
  </si>
  <si>
    <t>(-6.123, 7.204)</t>
  </si>
  <si>
    <t>(0.751, 0.864)</t>
  </si>
  <si>
    <t>(0.502, 0.68)</t>
  </si>
  <si>
    <t>(-0.608, 0.572)</t>
  </si>
  <si>
    <t>(0.391, 0.643)</t>
  </si>
  <si>
    <t>(0.562, 0.783)</t>
  </si>
  <si>
    <t>(-0.3, 0.316)</t>
  </si>
  <si>
    <t>(-0.433, 0.414)</t>
  </si>
  <si>
    <t>(0.308, 0.623)</t>
  </si>
  <si>
    <t>(0.129, 0.355)</t>
  </si>
  <si>
    <t>(-9.98, 9.259)</t>
  </si>
  <si>
    <t>(0.059, 0.388)</t>
  </si>
  <si>
    <t>(0.111, 0.559)</t>
  </si>
  <si>
    <t>(-1.863, 2.158)</t>
  </si>
  <si>
    <t>(-3.63, 3.443)</t>
  </si>
  <si>
    <t>(0.92, 0.957)</t>
  </si>
  <si>
    <t>(0.794, 0.88)</t>
  </si>
  <si>
    <t>(-0.486, 0.557)</t>
  </si>
  <si>
    <t>(0.732, 0.857)</t>
  </si>
  <si>
    <t>(0.845, 0.923)</t>
  </si>
  <si>
    <t>(-0.25, 0.25)</t>
  </si>
  <si>
    <t>(-0.313, 0.331)</t>
  </si>
  <si>
    <t>(0.669, 0.82)</t>
  </si>
  <si>
    <t>(0.403, 0.603)</t>
  </si>
  <si>
    <t>(-3.598, 4.084)</t>
  </si>
  <si>
    <t>(0.904, 0.952)</t>
  </si>
  <si>
    <t>(0.95, 0.975)</t>
  </si>
  <si>
    <t>(-2.58, 2.856)</t>
  </si>
  <si>
    <t>(-9.328, 8.769)</t>
  </si>
  <si>
    <t>(0.805, 0.887)</t>
  </si>
  <si>
    <t>(-0.668, 0.631)</t>
  </si>
  <si>
    <t>(0.773, 0.88)</t>
  </si>
  <si>
    <t>(0.872, 0.936)</t>
  </si>
  <si>
    <t>(-0.463, 0.479)</t>
  </si>
  <si>
    <t>(-0.394, 0.357)</t>
  </si>
  <si>
    <t>(0.957, 0.977)</t>
  </si>
  <si>
    <t>(0.881, 0.933)</t>
  </si>
  <si>
    <t>(-13.98, 15.476)</t>
  </si>
  <si>
    <t>(0.897, 0.947)</t>
  </si>
  <si>
    <t>(-13.324, 15.064)</t>
  </si>
  <si>
    <t>(-14.327, 15.606)</t>
  </si>
  <si>
    <t>(0.943, 0.969)</t>
  </si>
  <si>
    <t>(0.846, 0.912)</t>
  </si>
  <si>
    <t>(-0.454, 0.454)</t>
  </si>
  <si>
    <t>(0.744, 0.864)</t>
  </si>
  <si>
    <t>(0.853, 0.927)</t>
  </si>
  <si>
    <t>(-0.168, 0.184)</t>
  </si>
  <si>
    <t>(-0.176, 0.194)</t>
  </si>
  <si>
    <t>(0.782, 0.881)</t>
  </si>
  <si>
    <t>(0.544, 0.712)</t>
  </si>
  <si>
    <t>(-4.297, 4.333)</t>
  </si>
  <si>
    <t>(0.463, 0.692)</t>
  </si>
  <si>
    <t>(0.633, 0.818)</t>
  </si>
  <si>
    <t>(-4.301, 4.349)</t>
  </si>
  <si>
    <t>(-2.295, 2.581)</t>
  </si>
  <si>
    <t>(0.518, 0.737)</t>
  </si>
  <si>
    <t>(0.264, 0.483)</t>
  </si>
  <si>
    <t>(-1.485, 1.579)</t>
  </si>
  <si>
    <t>(0.114, 0.434)</t>
  </si>
  <si>
    <t>(0.205, 0.605)</t>
  </si>
  <si>
    <t>(-0.996, 1.23)</t>
  </si>
  <si>
    <t>(-1.029, 1.231)</t>
  </si>
  <si>
    <t>(0.916, 0.954)</t>
  </si>
  <si>
    <t>(0.784, 0.874)</t>
  </si>
  <si>
    <t>(-7.746, 9.877)</t>
  </si>
  <si>
    <t>(0.797, 0.894)</t>
  </si>
  <si>
    <t>(0.887, 0.944)</t>
  </si>
  <si>
    <t>(-8.222, 10.602)</t>
  </si>
  <si>
    <t>(-8.819, 10.932)</t>
  </si>
  <si>
    <t>(0.947, 0.971)</t>
  </si>
  <si>
    <t>(0.857, 0.919)</t>
  </si>
  <si>
    <t>(-0.783, 0.623)</t>
  </si>
  <si>
    <t>(0.894, 0.946)</t>
  </si>
  <si>
    <t>(0.944, 0.972)</t>
  </si>
  <si>
    <t>(-0.859, 0.726)</t>
  </si>
  <si>
    <t>(-0.974, 0.842)</t>
  </si>
  <si>
    <t>(0.89, 0.938)</t>
  </si>
  <si>
    <t>(-12.37, 12.676)</t>
  </si>
  <si>
    <t>(-11.79, 12.067)</t>
  </si>
  <si>
    <t>(-12.44, 12.804)</t>
  </si>
  <si>
    <t>(0.556, 0.758)</t>
  </si>
  <si>
    <t>(0.295, 0.511)</t>
  </si>
  <si>
    <t>(-1.393, 1.234)</t>
  </si>
  <si>
    <t>(0.18, 0.487)</t>
  </si>
  <si>
    <t>(0.305, 0.655)</t>
  </si>
  <si>
    <t>(-0.328, 0.279)</t>
  </si>
  <si>
    <t>(-0.345, 0.291)</t>
  </si>
  <si>
    <t>(0.918, 0.955)</t>
  </si>
  <si>
    <t>(0.789, 0.877)</t>
  </si>
  <si>
    <t>(-1.802, 1.465)</t>
  </si>
  <si>
    <t>(0.805, 0.898)</t>
  </si>
  <si>
    <t>(0.892, 0.946)</t>
  </si>
  <si>
    <t>(-2.484, 2.058)</t>
  </si>
  <si>
    <t>(-1.497, 1.279)</t>
  </si>
  <si>
    <t>(0.467, 0.709)</t>
  </si>
  <si>
    <t>(0.226, 0.449)</t>
  </si>
  <si>
    <t>(-0.557, 0.486)</t>
  </si>
  <si>
    <t>(0.455, 0.686)</t>
  </si>
  <si>
    <t>(0.626, 0.814)</t>
  </si>
  <si>
    <t>(-0.459, 0.475)</t>
  </si>
  <si>
    <t>(-1.104, 0.943)</t>
  </si>
  <si>
    <t>(0.418, 0.683)</t>
  </si>
  <si>
    <t>(0.193, 0.418)</t>
  </si>
  <si>
    <t>(-2.823, 2.555)</t>
  </si>
  <si>
    <t>(-0.027, 0.312)</t>
  </si>
  <si>
    <t>(-0.055, 0.476)</t>
  </si>
  <si>
    <t>(-2.486, 2.583)</t>
  </si>
  <si>
    <t>(-4.082, 3.671)</t>
  </si>
  <si>
    <t>(0.944, 0.97)</t>
  </si>
  <si>
    <t>(0.85, 0.914)</t>
  </si>
  <si>
    <t>(-1.119, 0.867)</t>
  </si>
  <si>
    <t>(0.824, 0.908)</t>
  </si>
  <si>
    <t>(0.903, 0.952)</t>
  </si>
  <si>
    <t>(-0.935, 0.722)</t>
  </si>
  <si>
    <t>(-0.981, 0.722)</t>
  </si>
  <si>
    <t>(0.9, 0.946)</t>
  </si>
  <si>
    <t>(0.75, 0.854)</t>
  </si>
  <si>
    <t>(-5.741, 6.095)</t>
  </si>
  <si>
    <t>(0.845, 0.922)</t>
  </si>
  <si>
    <t>(0.916, 0.959)</t>
  </si>
  <si>
    <t>(-4.624, 5.362)</t>
  </si>
  <si>
    <t>(-6.467, 5.595)</t>
  </si>
  <si>
    <t>(0.972, 0.985)</t>
  </si>
  <si>
    <t>(0.92, 0.955)</t>
  </si>
  <si>
    <t>(-0.735, 0.788)</t>
  </si>
  <si>
    <t>(1, 1)</t>
  </si>
  <si>
    <t>(-0.703, 0.751)</t>
  </si>
  <si>
    <t>(-0.531, 0.585)</t>
  </si>
  <si>
    <t>(0.993, 0.996)</t>
  </si>
  <si>
    <t>(0.98, 0.989)</t>
  </si>
  <si>
    <t>(-4.575, 4.039)</t>
  </si>
  <si>
    <t>(0.992, 0.996)</t>
  </si>
  <si>
    <t>(0.996, 0.998)</t>
  </si>
  <si>
    <t>(-3.616, 3.21)</t>
  </si>
  <si>
    <t>(-3.574, 3.083)</t>
  </si>
  <si>
    <t>(0.739, 0.845)</t>
  </si>
  <si>
    <t>(-1.037, 0.929)</t>
  </si>
  <si>
    <t>(0.762, 0.874)</t>
  </si>
  <si>
    <t>(0.865, 0.933)</t>
  </si>
  <si>
    <t>(-1.195, 1.26)</t>
  </si>
  <si>
    <t>(-1.181, 1.163)</t>
  </si>
  <si>
    <t>(0.682, 0.83)</t>
  </si>
  <si>
    <t>(0.416, 0.619)</t>
  </si>
  <si>
    <t>(-5.579, 5.282)</t>
  </si>
  <si>
    <t>(0.882, 0.942)</t>
  </si>
  <si>
    <t>(0.937, 0.97)</t>
  </si>
  <si>
    <t>(-5.771, 6.645)</t>
  </si>
  <si>
    <t>(-19.414, 17.393)</t>
  </si>
  <si>
    <t>(0.611, 0.788)</t>
  </si>
  <si>
    <t>(0.343, 0.553)</t>
  </si>
  <si>
    <t>(-1.158, 1.417)</t>
  </si>
  <si>
    <t>(0.347, 0.612)</t>
  </si>
  <si>
    <t>(0.516, 0.759)</t>
  </si>
  <si>
    <t>(-1.134, 1.384)</t>
  </si>
  <si>
    <t>(-1.218, 1.498)</t>
  </si>
  <si>
    <t>(0.738, 0.857)</t>
  </si>
  <si>
    <t>(0.484, 0.667)</t>
  </si>
  <si>
    <t>(-3.045, 3.53)</t>
  </si>
  <si>
    <t>(0.557, 0.753)</t>
  </si>
  <si>
    <t>(0.716, 0.859)</t>
  </si>
  <si>
    <t>(-3.595, 3.72)</t>
  </si>
  <si>
    <t>(-4.149, 4.307)</t>
  </si>
  <si>
    <t>(0.422, 0.74)</t>
  </si>
  <si>
    <t>(0.594, 0.851)</t>
  </si>
  <si>
    <t>(0.633, 0.848)</t>
  </si>
  <si>
    <t>(0.775, 0.918)</t>
  </si>
  <si>
    <t>(0.518, 0.796)</t>
  </si>
  <si>
    <t>(0.682, 0.886)</t>
  </si>
  <si>
    <t>(0.506, 0.79)</t>
  </si>
  <si>
    <t>(0.672, 0.882)</t>
  </si>
  <si>
    <t>(0.704, 0.883)</t>
  </si>
  <si>
    <t>(0.826, 0.938)</t>
  </si>
  <si>
    <t>(0.745, 0.897)</t>
  </si>
  <si>
    <t>(0.854, 0.946)</t>
  </si>
  <si>
    <t>(0.644, 0.856)</t>
  </si>
  <si>
    <t>(0.784, 0.922)</t>
  </si>
  <si>
    <t>(0.693, 0.848)</t>
  </si>
  <si>
    <t>(0.662, 0.86)</t>
  </si>
  <si>
    <t>(0.797, 0.925)</t>
  </si>
  <si>
    <t>(0.68, 0.848)</t>
  </si>
  <si>
    <t>(0.81, 0.918)</t>
  </si>
  <si>
    <t>(0.769, 0.894)</t>
  </si>
  <si>
    <t>(0.869, 0.944)</t>
  </si>
  <si>
    <t>(0.81, 0.901)</t>
  </si>
  <si>
    <t>(0.895, 0.948)</t>
  </si>
  <si>
    <t>(0.811, 0.913)</t>
  </si>
  <si>
    <t>(0.895, 0.955)</t>
  </si>
  <si>
    <t>(0.635, 0.8)</t>
  </si>
  <si>
    <t>(0.777, 0.889)</t>
  </si>
  <si>
    <t>(-1.604, 1.653)</t>
  </si>
  <si>
    <t>(-1.6, 1.76)</t>
  </si>
  <si>
    <t>(0.512, 0.724)</t>
  </si>
  <si>
    <t>(0.677, 0.84)</t>
  </si>
  <si>
    <t>(-1.445, 1.3)</t>
  </si>
  <si>
    <t>(-1.291, 1.15)</t>
  </si>
  <si>
    <t>(0.734, 0.858)</t>
  </si>
  <si>
    <t>(0.846, 0.924)</t>
  </si>
  <si>
    <t>(-1.504, 1.536)</t>
  </si>
  <si>
    <t>(-1.519, 1.466)</t>
  </si>
  <si>
    <t>(0.71, 0.845)</t>
  </si>
  <si>
    <t>(0.831, 0.916)</t>
  </si>
  <si>
    <t>(-0.876, 0.876)</t>
  </si>
  <si>
    <t>(-0.889, 0.858)</t>
  </si>
  <si>
    <t>(0.801, 0.901)</t>
  </si>
  <si>
    <t>(-1.133, 1.295)</t>
  </si>
  <si>
    <t>(-1.41, 1.41)</t>
  </si>
  <si>
    <t>(0.666, 0.819)</t>
  </si>
  <si>
    <t>(0.8, 0.9)</t>
  </si>
  <si>
    <t>(-0.569, 0.67)</t>
  </si>
  <si>
    <t>(-0.761, 0.747)</t>
  </si>
  <si>
    <t>(0.924, 0.962)</t>
  </si>
  <si>
    <t>(0.961, 0.981)</t>
  </si>
  <si>
    <t>(-1.143, 1.195)</t>
  </si>
  <si>
    <t>(-1.464, 1.595)</t>
  </si>
  <si>
    <t>(0.922, 0.956)</t>
  </si>
  <si>
    <t>(-1.049, 1.196)</t>
  </si>
  <si>
    <t>(0.933, 0.966)</t>
  </si>
  <si>
    <t>(0.965, 0.983)</t>
  </si>
  <si>
    <t>(-0.896, 1.08)</t>
  </si>
  <si>
    <t>(-1.044, 1.207)</t>
  </si>
  <si>
    <t>(0.905, 0.955)</t>
  </si>
  <si>
    <t>(0.76, 0.877)</t>
  </si>
  <si>
    <t>(-1.523, 1.376)</t>
  </si>
  <si>
    <t>(0.82, 0.921)</t>
  </si>
  <si>
    <t>(0.901, 0.959)</t>
  </si>
  <si>
    <t>(-1.479, 1.229)</t>
  </si>
  <si>
    <t>(-1.221, 1.221)</t>
  </si>
  <si>
    <t>(0.687, 0.854)</t>
  </si>
  <si>
    <t>(0.423, 0.661)</t>
  </si>
  <si>
    <t>(-1.235, 2.735)</t>
  </si>
  <si>
    <t>(0.411, 0.706)</t>
  </si>
  <si>
    <t>(0.582, 0.828)</t>
  </si>
  <si>
    <t>(-1.665, 2.624)</t>
  </si>
  <si>
    <t>(-1.256, 2.68)</t>
  </si>
  <si>
    <t>(0.88, 0.935)</t>
  </si>
  <si>
    <t>(0.71, 0.826)</t>
  </si>
  <si>
    <t>(-0.677, 0.516)</t>
  </si>
  <si>
    <t>(0.574, 0.763)</t>
  </si>
  <si>
    <t>(0.73, 0.866)</t>
  </si>
  <si>
    <t>(-0.687, 0.573)</t>
  </si>
  <si>
    <t>(-0.566, 0.46)</t>
  </si>
  <si>
    <t>(0.819, 0.953)</t>
  </si>
  <si>
    <t>(0.601, 0.871)</t>
  </si>
  <si>
    <t>(0, 0)</t>
  </si>
  <si>
    <t>(0.775, 0.946)</t>
  </si>
  <si>
    <t>(0.535, 0.855)</t>
  </si>
  <si>
    <t>(-1.317, 3.651)</t>
  </si>
  <si>
    <t>(0.434, 0.865)</t>
  </si>
  <si>
    <t>(0.606, 0.928)</t>
  </si>
  <si>
    <t>(-1.366, 3.199)</t>
  </si>
  <si>
    <t>(-1.319, 3.319)</t>
  </si>
  <si>
    <t>(0.903, 0.947)</t>
  </si>
  <si>
    <t>(0.757, 0.857)</t>
  </si>
  <si>
    <t>(-2.258, 1.367)</t>
  </si>
  <si>
    <t>(0.984, 0.992)</t>
  </si>
  <si>
    <t>(-2.398, 1.489)</t>
  </si>
  <si>
    <t>(-1.883, 1.306)</t>
  </si>
  <si>
    <t>(-0.852, 0.211)</t>
  </si>
  <si>
    <t>(-0.181, 0.082)</t>
  </si>
  <si>
    <t>(-0.336, 0.146)</t>
  </si>
  <si>
    <t>(-1.01, 0.255)</t>
  </si>
  <si>
    <t>(-0.519, 0.404)</t>
  </si>
  <si>
    <t>(0.82, 0.924)</t>
  </si>
  <si>
    <t>(0.602, 0.801)</t>
  </si>
  <si>
    <t>(-1.061, 1.727)</t>
  </si>
  <si>
    <t>(0.863, 0.947)</t>
  </si>
  <si>
    <t>(0.927, 0.973)</t>
  </si>
  <si>
    <t>(-1.156, 1.842)</t>
  </si>
  <si>
    <t>(-1.438, 2.148)</t>
  </si>
  <si>
    <t>(0.955, 0.975)</t>
  </si>
  <si>
    <t>(-0.467, 0.521)</t>
  </si>
  <si>
    <t>(0.951, 0.975)</t>
  </si>
  <si>
    <t>(0.975, 0.987)</t>
  </si>
  <si>
    <t>(-0.49, 0.524)</t>
  </si>
  <si>
    <t>(-0.529, 0.529)</t>
  </si>
  <si>
    <t>(-0.384, 0.32)</t>
  </si>
  <si>
    <t>(-0.371, 0.311)</t>
  </si>
  <si>
    <t>(0.041, 0.699)</t>
  </si>
  <si>
    <t>(0.014, 0.436)</t>
  </si>
  <si>
    <t>(-0.965, 1.898)</t>
  </si>
  <si>
    <t>(-0.184, 0.448)</t>
  </si>
  <si>
    <t>(-0.45, 0.619)</t>
  </si>
  <si>
    <t>(-0.964, 1.813)</t>
  </si>
  <si>
    <t>(-1.125, 1.834)</t>
  </si>
  <si>
    <t>(0.923, 0.958)</t>
  </si>
  <si>
    <t>(0.801, 0.884)</t>
  </si>
  <si>
    <t>(-2.208, 1.309)</t>
  </si>
  <si>
    <t>(0.767, 0.877)</t>
  </si>
  <si>
    <t>(0.868, 0.935)</t>
  </si>
  <si>
    <t>(-2.096, 1.276)</t>
  </si>
  <si>
    <t>(-2.322, 1.429)</t>
  </si>
  <si>
    <t>(0.804, 0.923)</t>
  </si>
  <si>
    <t>(0.578, 0.799)</t>
  </si>
  <si>
    <t>(0.586, 0.839)</t>
  </si>
  <si>
    <t>(0.739, 0.912)</t>
  </si>
  <si>
    <t>(-0.72, 0.52)</t>
  </si>
  <si>
    <t>(0.422, 0.774)</t>
  </si>
  <si>
    <t>(0.196, 0.533)</t>
  </si>
  <si>
    <t>(-1.376, 2.776)</t>
  </si>
  <si>
    <t>(0.21, 0.644)</t>
  </si>
  <si>
    <t>(0.347, 0.784)</t>
  </si>
  <si>
    <t>(-1.701, 2.901)</t>
  </si>
  <si>
    <t>(-1.963, 3.963)</t>
  </si>
  <si>
    <t>(0.987, 0.993)</t>
  </si>
  <si>
    <t>(-4.071, 4.594)</t>
  </si>
  <si>
    <t>(0.985, 0.993)</t>
  </si>
  <si>
    <t>(-5.388, 5.802)</t>
  </si>
  <si>
    <t>(-4.415, 5.19)</t>
  </si>
  <si>
    <t>(0.836, 0.942)</t>
  </si>
  <si>
    <t>(0.63, 0.843)</t>
  </si>
  <si>
    <t>(0.499, 0.816)</t>
  </si>
  <si>
    <t>(0.666, 0.898)</t>
  </si>
  <si>
    <t>(0.801, 0.932)</t>
  </si>
  <si>
    <t>(0.573, 0.819)</t>
  </si>
  <si>
    <t>(-1.266, 3.202)</t>
  </si>
  <si>
    <t>(0.521, 0.832)</t>
  </si>
  <si>
    <t>(0.685, 0.908)</t>
  </si>
  <si>
    <t>(-1.41, 2.804)</t>
  </si>
  <si>
    <t>(-1.42, 3.153)</t>
  </si>
  <si>
    <t>(0.887, 0.938)</t>
  </si>
  <si>
    <t>(0.723, 0.835)</t>
  </si>
  <si>
    <t>(-2.098, 2.098)</t>
  </si>
  <si>
    <t>(0.605, 0.782)</t>
  </si>
  <si>
    <t>(0.754, 0.878)</t>
  </si>
  <si>
    <t>(-0.86, 0.877)</t>
  </si>
  <si>
    <t>(-1.902, 2.028)</t>
  </si>
  <si>
    <t>(0.71, 0.898)</t>
  </si>
  <si>
    <t>(0.449, 0.745)</t>
  </si>
  <si>
    <t>(-1.239, 1.182)</t>
  </si>
  <si>
    <t>(0.85, 0.953)</t>
  </si>
  <si>
    <t>(0.919, 0.976)</t>
  </si>
  <si>
    <t>(-1.235, 1.117)</t>
  </si>
  <si>
    <t>(-1.079, 1.079)</t>
  </si>
  <si>
    <t>(0.726, 0.905)</t>
  </si>
  <si>
    <t>(0.469, 0.76)</t>
  </si>
  <si>
    <t>(-1.576, 2.752)</t>
  </si>
  <si>
    <t>(0.673, 0.892)</t>
  </si>
  <si>
    <t>(0.804, 0.943)</t>
  </si>
  <si>
    <t>(-1.54, 2.596)</t>
  </si>
  <si>
    <t>(-1.953, 2.895)</t>
  </si>
  <si>
    <t>(0.909, 0.95)</t>
  </si>
  <si>
    <t>(0.768, 0.864)</t>
  </si>
  <si>
    <t>(-11.683, 13.935)</t>
  </si>
  <si>
    <t>(0.692, 0.834)</t>
  </si>
  <si>
    <t>(0.818, 0.91)</t>
  </si>
  <si>
    <t>(-10.55, 12.911)</t>
  </si>
  <si>
    <t>(-10.848, 13.151)</t>
  </si>
  <si>
    <t>(-0.149, 0.472)</t>
  </si>
  <si>
    <t>(-0.045, 0.229)</t>
  </si>
  <si>
    <t>(-0.354, 0.437)</t>
  </si>
  <si>
    <t>(-0.369, 0.07)</t>
  </si>
  <si>
    <t>(-1.169, 0.131)</t>
  </si>
  <si>
    <t>(-0.455, 0.493)</t>
  </si>
  <si>
    <t>(-0.357, 0.442)</t>
  </si>
  <si>
    <t>(0.894, 0.952)</t>
  </si>
  <si>
    <t>(0.738, 0.868)</t>
  </si>
  <si>
    <t>(-1.584, 1.882)</t>
  </si>
  <si>
    <t>(0.666, 0.852)</t>
  </si>
  <si>
    <t>(0.8, 0.92)</t>
  </si>
  <si>
    <t>(-1.926, 2.156)</t>
  </si>
  <si>
    <t>(-1.641, 1.811)</t>
  </si>
  <si>
    <t>(0.939, 0.967)</t>
  </si>
  <si>
    <t>(0.837, 0.907)</t>
  </si>
  <si>
    <t>(-9.338, 5.608)</t>
  </si>
  <si>
    <t>(0.841, 0.918)</t>
  </si>
  <si>
    <t>(0.914, 0.957)</t>
  </si>
  <si>
    <t>(-9.855, 6.609)</t>
  </si>
  <si>
    <t>(-8.116, 4.458)</t>
  </si>
  <si>
    <t>(0.547, 0.786)</t>
  </si>
  <si>
    <t>(0.287, 0.551)</t>
  </si>
  <si>
    <t>(-0.13, 0.303)</t>
  </si>
  <si>
    <t>(-0.298, 0.465)</t>
  </si>
  <si>
    <t>(0.781, 0.896)</t>
  </si>
  <si>
    <t>(0.543, 0.743)</t>
  </si>
  <si>
    <t>(-0.918, 1.529)</t>
  </si>
  <si>
    <t>(0.671, 0.848)</t>
  </si>
  <si>
    <t>(0.803, 0.918)</t>
  </si>
  <si>
    <t>(-0.957, 1.713)</t>
  </si>
  <si>
    <t>(-0.992, 1.659)</t>
  </si>
  <si>
    <t>(0.922, 0.958)</t>
  </si>
  <si>
    <t>(0.798, 0.883)</t>
  </si>
  <si>
    <t>(-0.937, 0.847)</t>
  </si>
  <si>
    <t>(0.781, 0.885)</t>
  </si>
  <si>
    <t>(0.877, 0.939)</t>
  </si>
  <si>
    <t>(-0.916, 0.799)</t>
  </si>
  <si>
    <t>(-0.975, 0.885)</t>
  </si>
  <si>
    <t>(0.885, 0.952)</t>
  </si>
  <si>
    <t>(0.719, 0.868)</t>
  </si>
  <si>
    <t>(-1.327, 1.145)</t>
  </si>
  <si>
    <t>(0.636, 0.852)</t>
  </si>
  <si>
    <t>(0.777, 0.92)</t>
  </si>
  <si>
    <t>(-1.608, 1.338)</t>
  </si>
  <si>
    <t>(-1.351, 1.123)</t>
  </si>
  <si>
    <t>(0.935, 0.972)</t>
  </si>
  <si>
    <t>(0.826, 0.922)</t>
  </si>
  <si>
    <t>(-1.744, 2.45)</t>
  </si>
  <si>
    <t>(0.856, 0.946)</t>
  </si>
  <si>
    <t>(0.923, 0.972)</t>
  </si>
  <si>
    <t>(-1.884, 2.192)</t>
  </si>
  <si>
    <t>(-1.391, 2.093)</t>
  </si>
  <si>
    <t>(-1.488, 1.26)</t>
  </si>
  <si>
    <t>(0.709, 0.844)</t>
  </si>
  <si>
    <t>(0.83, 0.915)</t>
  </si>
  <si>
    <t>(-1.367, 1.271)</t>
  </si>
  <si>
    <t>(0.943, 0.989)</t>
  </si>
  <si>
    <t>(0.846, 0.967)</t>
  </si>
  <si>
    <t>(-2.595, 1.595)</t>
  </si>
  <si>
    <t>(0.744, 0.956)</t>
  </si>
  <si>
    <t>(0.853, 0.978)</t>
  </si>
  <si>
    <t>(-0.967, 0.633)</t>
  </si>
  <si>
    <t>(0.867, 0.974)</t>
  </si>
  <si>
    <t>(0.685, 0.926)</t>
  </si>
  <si>
    <t>(-2.813, 3.813)</t>
  </si>
  <si>
    <t>(0.73, 0.953)</t>
  </si>
  <si>
    <t>(0.844, 0.976)</t>
  </si>
  <si>
    <t>(-3.421, 4.221)</t>
  </si>
  <si>
    <t>(-2.284, 3.618)</t>
  </si>
  <si>
    <t>(-0.703, 0.615)</t>
  </si>
  <si>
    <t>(0.551, 0.748)</t>
  </si>
  <si>
    <t>(0.71, 0.856)</t>
  </si>
  <si>
    <t>(-1.082, 0.936)</t>
  </si>
  <si>
    <t>(-0.718, 0.595)</t>
  </si>
  <si>
    <t>(0.882, 0.986)</t>
  </si>
  <si>
    <t>(0.713, 0.958)</t>
  </si>
  <si>
    <t>(-0.84, 2.44)</t>
  </si>
  <si>
    <t>(0.634, 0.966)</t>
  </si>
  <si>
    <t>(0.776, 0.983)</t>
  </si>
  <si>
    <t>(-1.094, 2.76)</t>
  </si>
  <si>
    <t>(0.937, 0.966)</t>
  </si>
  <si>
    <t>(0.832, 0.904)</t>
  </si>
  <si>
    <t>(-4.715, 2.897)</t>
  </si>
  <si>
    <t>(0.836, 0.915)</t>
  </si>
  <si>
    <t>(0.911, 0.956)</t>
  </si>
  <si>
    <t>(-4.987, 3.315)</t>
  </si>
  <si>
    <t>(-4.493, 2.764)</t>
  </si>
  <si>
    <t>(0.744, 0.883)</t>
  </si>
  <si>
    <t>(0.492, 0.716)</t>
  </si>
  <si>
    <t>(-0.747, 0.518)</t>
  </si>
  <si>
    <t>(0.247, 0.612)</t>
  </si>
  <si>
    <t>(0.396, 0.76)</t>
  </si>
  <si>
    <t>(-0.736, 0.514)</t>
  </si>
  <si>
    <t>(-0.852, 0.558)</t>
  </si>
  <si>
    <t>(0.667, 0.848)</t>
  </si>
  <si>
    <t>(0.401, 0.65)</t>
  </si>
  <si>
    <t>(-1.221, 2.649)</t>
  </si>
  <si>
    <t>(0.51, 0.77)</t>
  </si>
  <si>
    <t>(0.676, 0.87)</t>
  </si>
  <si>
    <t>(-1.21, 2.939)</t>
  </si>
  <si>
    <t>(-1.45, 2.979)</t>
  </si>
  <si>
    <t>(-0.161, 0.706)</t>
  </si>
  <si>
    <t>(-0.048, 0.445)</t>
  </si>
  <si>
    <t>(-0.884, 0.598)</t>
  </si>
  <si>
    <t>(-0.555, 0.183)</t>
  </si>
  <si>
    <t>(-2.499, 0.309)</t>
  </si>
  <si>
    <t>(0.236, 0.791)</t>
  </si>
  <si>
    <t>(0.093, 0.558)</t>
  </si>
  <si>
    <t>(-0.895, 3.467)</t>
  </si>
  <si>
    <t>(-0.355, 0.373)</t>
  </si>
  <si>
    <t>(-1.102, 0.543)</t>
  </si>
  <si>
    <t>(-1.431, 2.543)</t>
  </si>
  <si>
    <t>(-1.263, 3.263)</t>
  </si>
  <si>
    <t>(0.55, 0.787)</t>
  </si>
  <si>
    <t>(0.29, 0.552)</t>
  </si>
  <si>
    <t>(0.1, 0.5)</t>
  </si>
  <si>
    <t>(0.181, 0.666)</t>
  </si>
  <si>
    <t>(0.696, 0.856)</t>
  </si>
  <si>
    <t>(0.433, 0.665)</t>
  </si>
  <si>
    <t>(-2.088, 3.688)</t>
  </si>
  <si>
    <t>(0.412, 0.705)</t>
  </si>
  <si>
    <t>(0.583, 0.827)</t>
  </si>
  <si>
    <t>(-2.216, 3.863)</t>
  </si>
  <si>
    <t>(-2.363, 3.829)</t>
  </si>
  <si>
    <t>(0.582, 0.772)</t>
  </si>
  <si>
    <t>(0.317, 0.531)</t>
  </si>
  <si>
    <t>(-1.449, 1.502)</t>
  </si>
  <si>
    <t>(0.186, 0.492)</t>
  </si>
  <si>
    <t>(0.314, 0.659)</t>
  </si>
  <si>
    <t>(-1.706, 1.722)</t>
  </si>
  <si>
    <t>(-1.536, 1.554)</t>
  </si>
  <si>
    <t>(-0.15, 0.808)</t>
  </si>
  <si>
    <t>(-0.046, 0.583)</t>
  </si>
  <si>
    <t>(-2.93, 1.597)</t>
  </si>
  <si>
    <t>(-0.103, 0.748)</t>
  </si>
  <si>
    <t>(-0.23, 0.856)</t>
  </si>
  <si>
    <t>(-1.465, 0.798)</t>
  </si>
  <si>
    <t>(0.885, 0.938)</t>
  </si>
  <si>
    <t>(0.72, 0.833)</t>
  </si>
  <si>
    <t>(-11.167, 14.903)</t>
  </si>
  <si>
    <t>(0.736, 0.86)</t>
  </si>
  <si>
    <t>(0.848, 0.925)</t>
  </si>
  <si>
    <t>(-10.541, 13.874)</t>
  </si>
  <si>
    <t>(-11.3, 14.319)</t>
  </si>
  <si>
    <t>(0.425, 0.695)</t>
  </si>
  <si>
    <t>(0.198, 0.431)</t>
  </si>
  <si>
    <t>(-0.881, 0.99)</t>
  </si>
  <si>
    <t>(0.06, 0.407)</t>
  </si>
  <si>
    <t>(0.114, 0.578)</t>
  </si>
  <si>
    <t>(-1.13, 1.109)</t>
  </si>
  <si>
    <t>(-0.918, 1.098)</t>
  </si>
  <si>
    <t>(0.789, 0.888)</t>
  </si>
  <si>
    <t>(0.555, 0.726)</t>
  </si>
  <si>
    <t>(-1.598, 1.784)</t>
  </si>
  <si>
    <t>(0.531, 0.746)</t>
  </si>
  <si>
    <t>(0.694, 0.855)</t>
  </si>
  <si>
    <t>(-1.906, 1.97)</t>
  </si>
  <si>
    <t>(-2.01, 2.123)</t>
  </si>
  <si>
    <t>(-13.927, 19.891)</t>
  </si>
  <si>
    <t>(0.527, 0.734)</t>
  </si>
  <si>
    <t>(0.69, 0.847)</t>
  </si>
  <si>
    <t>(-12.591, 19.421)</t>
  </si>
  <si>
    <t>(-13.444, 19.315)</t>
  </si>
  <si>
    <t>(0.081, 0.53)</t>
  </si>
  <si>
    <t>(0.028, 0.273)</t>
  </si>
  <si>
    <t>(-0.443, 0.501)</t>
  </si>
  <si>
    <t>(-0.124, 0.266)</t>
  </si>
  <si>
    <t>(-0.283, 0.42)</t>
  </si>
  <si>
    <t>(-0.933, 0.818)</t>
  </si>
  <si>
    <t>(-0.479, 0.479)</t>
  </si>
  <si>
    <t>(0.593, 0.792)</t>
  </si>
  <si>
    <t>(0.326, 0.56)</t>
  </si>
  <si>
    <t>(-1.317, 1.529)</t>
  </si>
  <si>
    <t>(0.217, 0.552)</t>
  </si>
  <si>
    <t>(0.356, 0.712)</t>
  </si>
  <si>
    <t>(-1.709, 1.858)</t>
  </si>
  <si>
    <t>(-1.501, 1.65)</t>
  </si>
  <si>
    <t>(-1.583, 1.047)</t>
  </si>
  <si>
    <t>(0.742, 0.864)</t>
  </si>
  <si>
    <t>(0.852, 0.927)</t>
  </si>
  <si>
    <t>(-1.435, 1.126)</t>
  </si>
  <si>
    <t>(-1.567, 1.058)</t>
  </si>
  <si>
    <t>(-0.013, 0.534)</t>
  </si>
  <si>
    <t>(-0.004, 0.277)</t>
  </si>
  <si>
    <t>(-0.378, 0.315)</t>
  </si>
  <si>
    <t>(-0.199, 0.25)</t>
  </si>
  <si>
    <t>(-0.497, 0.401)</t>
  </si>
  <si>
    <t>(-0.456, 0.456)</t>
  </si>
  <si>
    <t>(0.819, 0.917)</t>
  </si>
  <si>
    <t>(0.602, 0.786)</t>
  </si>
  <si>
    <t>(-1.549, 2.313)</t>
  </si>
  <si>
    <t>(0.779, 0.906)</t>
  </si>
  <si>
    <t>(0.876, 0.95)</t>
  </si>
  <si>
    <t>(-2.136, 3.036)</t>
  </si>
  <si>
    <t>(-1.892, 2.48)</t>
  </si>
  <si>
    <t>(0.867, 0.927)</t>
  </si>
  <si>
    <t>(0.684, 0.81)</t>
  </si>
  <si>
    <t>(-4.117, 4.691)</t>
  </si>
  <si>
    <t>(0.64, 0.804)</t>
  </si>
  <si>
    <t>(0.781, 0.892)</t>
  </si>
  <si>
    <t>(-4.144, 6.044)</t>
  </si>
  <si>
    <t>(-4.23, 5.119)</t>
  </si>
  <si>
    <t>(-0.459, 0.309)</t>
  </si>
  <si>
    <t>(-0.117, 0.13)</t>
  </si>
  <si>
    <t>(-0.474, 0.439)</t>
  </si>
  <si>
    <t>(-0.351, 0.068)</t>
  </si>
  <si>
    <t>(-1.08, 0.128)</t>
  </si>
  <si>
    <t>(-0.958, 0.82)</t>
  </si>
  <si>
    <t>(-0.624, 0.461)</t>
  </si>
  <si>
    <t>(0.65, 0.834)</t>
  </si>
  <si>
    <t>(0.382, 0.625)</t>
  </si>
  <si>
    <t>(-1.602, 2.111)</t>
  </si>
  <si>
    <t>(0.326, 0.647)</t>
  </si>
  <si>
    <t>(0.492, 0.786)</t>
  </si>
  <si>
    <t>(-2.14, 2.373)</t>
  </si>
  <si>
    <t>(-2.173, 2.291)</t>
  </si>
  <si>
    <t>(0.922, 0.957)</t>
  </si>
  <si>
    <t>(0.797, 0.882)</t>
  </si>
  <si>
    <t>(-1.24, 1.057)</t>
  </si>
  <si>
    <t>(0.837, 0.916)</t>
  </si>
  <si>
    <t>(-1.233, 1.048)</t>
  </si>
  <si>
    <t>(-1.268, 1.064)</t>
  </si>
  <si>
    <t>(0.677, 0.87)</t>
  </si>
  <si>
    <t>(0.411, 0.691)</t>
  </si>
  <si>
    <t>(-1.785, 1.852)</t>
  </si>
  <si>
    <t>(0.469, 0.786)</t>
  </si>
  <si>
    <t>(0.638, 0.88)</t>
  </si>
  <si>
    <t>(-1.042, 0.842)</t>
  </si>
  <si>
    <t>(-1.458, 1.68)</t>
  </si>
  <si>
    <t>(0.649, 0.857)</t>
  </si>
  <si>
    <t>(0.381, 0.666)</t>
  </si>
  <si>
    <t>(-1.513, 1.87)</t>
  </si>
  <si>
    <t>(0.402, 0.748)</t>
  </si>
  <si>
    <t>(0.574, 0.856)</t>
  </si>
  <si>
    <t>(-1.779, 2.091)</t>
  </si>
  <si>
    <t>(-1.719, 2.219)</t>
  </si>
  <si>
    <t>(0.751, 0.854)</t>
  </si>
  <si>
    <t>(-11.119, 12.513)</t>
  </si>
  <si>
    <t>(0.768, 0.878)</t>
  </si>
  <si>
    <t>(0.869, 0.935)</t>
  </si>
  <si>
    <t>(-9.408, 11.601)</t>
  </si>
  <si>
    <t>(-9.257, 10.689)</t>
  </si>
  <si>
    <t>(0.644, 0.825)</t>
  </si>
  <si>
    <t>(0.376, 0.611)</t>
  </si>
  <si>
    <t>(-0.481, 0.381)</t>
  </si>
  <si>
    <t>(0.298, 0.618)</t>
  </si>
  <si>
    <t>(0.459, 0.764)</t>
  </si>
  <si>
    <t>(-0.681, 0.487)</t>
  </si>
  <si>
    <t>(-0.399, 0.329)</t>
  </si>
  <si>
    <t>(0.628, 0.818)</t>
  </si>
  <si>
    <t>(0.36, 0.6)</t>
  </si>
  <si>
    <t>(-1.817, 2.343)</t>
  </si>
  <si>
    <t>(0.529, 0.764)</t>
  </si>
  <si>
    <t>(0.692, 0.866)</t>
  </si>
  <si>
    <t>(-1.684, 2.438)</t>
  </si>
  <si>
    <t>(-1.991, 2.509)</t>
  </si>
  <si>
    <t>(0.962, 0.979)</t>
  </si>
  <si>
    <t>(0.894, 0.94)</t>
  </si>
  <si>
    <t>(-1.929, 1.617)</t>
  </si>
  <si>
    <t>(0.854, 0.925)</t>
  </si>
  <si>
    <t>(0.921, 0.961)</t>
  </si>
  <si>
    <t>(-1.691, 1.519)</t>
  </si>
  <si>
    <t>(-1.7, 1.446)</t>
  </si>
  <si>
    <t>(0.205, 0.634)</t>
  </si>
  <si>
    <t>(0.079, 0.366)</t>
  </si>
  <si>
    <t>(-0.439, 0.474)</t>
  </si>
  <si>
    <t>(-0.392, 0.392)</t>
  </si>
  <si>
    <t>(-0.45, 0.488)</t>
  </si>
  <si>
    <t>(0.745, 0.882)</t>
  </si>
  <si>
    <t>(0.493, 0.714)</t>
  </si>
  <si>
    <t>(-1.215, 2.379)</t>
  </si>
  <si>
    <t>(0.454, 0.737)</t>
  </si>
  <si>
    <t>(0.625, 0.849)</t>
  </si>
  <si>
    <t>(-1.528, 2.242)</t>
  </si>
  <si>
    <t>(-1.538, 2.39)</t>
  </si>
  <si>
    <t>(0.866, 0.928)</t>
  </si>
  <si>
    <t>(0.684, 0.811)</t>
  </si>
  <si>
    <t>(-5.707, 4.833)</t>
  </si>
  <si>
    <t>(0.653, 0.813)</t>
  </si>
  <si>
    <t>(0.79, 0.897)</t>
  </si>
  <si>
    <t>(-4.738, 4.283)</t>
  </si>
  <si>
    <t>(-4.821, 3.917)</t>
  </si>
  <si>
    <t>(0.785, 0.892)</t>
  </si>
  <si>
    <t>(0.549, 0.733)</t>
  </si>
  <si>
    <t>(-0.273, 0.318)</t>
  </si>
  <si>
    <t>(0.47, 0.724)</t>
  </si>
  <si>
    <t>(0.639, 0.84)</t>
  </si>
  <si>
    <t>(-0.285, 0.335)</t>
  </si>
  <si>
    <t>(0.611, 0.803)</t>
  </si>
  <si>
    <t>(0.343, 0.576)</t>
  </si>
  <si>
    <t>(-1.542, 2.286)</t>
  </si>
  <si>
    <t>(0.443, 0.705)</t>
  </si>
  <si>
    <t>(0.614, 0.827)</t>
  </si>
  <si>
    <t>(-1.458, 2.138)</t>
  </si>
  <si>
    <t>(-1.379, 2.452)</t>
  </si>
  <si>
    <t>(0.902, 0.946)</t>
  </si>
  <si>
    <t>(0.753, 0.855)</t>
  </si>
  <si>
    <t>(-1.473, 1.703)</t>
  </si>
  <si>
    <t>(0.931, 0.965)</t>
  </si>
  <si>
    <t>(0.964, 0.982)</t>
  </si>
  <si>
    <t>(-1.484, 1.858)</t>
  </si>
  <si>
    <t>(-1.448, 1.884)</t>
  </si>
  <si>
    <t>(-0.503, 0.781)</t>
  </si>
  <si>
    <t>(-0.126, 0.544)</t>
  </si>
  <si>
    <t>(-0.615, 0.377)</t>
  </si>
  <si>
    <t>(-3.195, 0.548)</t>
  </si>
  <si>
    <t>(0.961, 0.994)</t>
  </si>
  <si>
    <t>(0.892, 0.981)</t>
  </si>
  <si>
    <t>(-2.082, 2.332)</t>
  </si>
  <si>
    <t>(0.809, 0.975)</t>
  </si>
  <si>
    <t>(0.894, 0.988)</t>
  </si>
  <si>
    <t>(-2.239, 2.524)</t>
  </si>
  <si>
    <t>(0.866, 0.927)</t>
  </si>
  <si>
    <t>(0.683, 0.809)</t>
  </si>
  <si>
    <t>(-3.568, 2.289)</t>
  </si>
  <si>
    <t>(0.629, 0.797)</t>
  </si>
  <si>
    <t>(0.772, 0.887)</t>
  </si>
  <si>
    <t>(-4.508, 3.649)</t>
  </si>
  <si>
    <t>(-4.616, 3.57)</t>
  </si>
  <si>
    <t>(0.727, 0.869)</t>
  </si>
  <si>
    <t>(0.47, 0.689)</t>
  </si>
  <si>
    <t>(-0.47, 0.375)</t>
  </si>
  <si>
    <t>(0.796, 0.91)</t>
  </si>
  <si>
    <t>(0.886, 0.953)</t>
  </si>
  <si>
    <t>(-0.555, 0.424)</t>
  </si>
  <si>
    <t>(-1.035, 1.035)</t>
  </si>
  <si>
    <t>(0.772, 0.891)</t>
  </si>
  <si>
    <t>(0.53, 0.731)</t>
  </si>
  <si>
    <t>(-1.899, 2.364)</t>
  </si>
  <si>
    <t>(0.422, 0.711)</t>
  </si>
  <si>
    <t>(0.593, 0.831)</t>
  </si>
  <si>
    <t>(-1.728, 2.312)</t>
  </si>
  <si>
    <t>(-1.554, 1.814)</t>
  </si>
  <si>
    <t>(0.826, 0.905)</t>
  </si>
  <si>
    <t>(0.612, 0.761)</t>
  </si>
  <si>
    <t>(-5.316, 7.426)</t>
  </si>
  <si>
    <t>(-5.301, 7.523)</t>
  </si>
  <si>
    <t>(-6.148, 8.148)</t>
  </si>
  <si>
    <t>(0.687, 0.849)</t>
  </si>
  <si>
    <t>(0.423, 0.651)</t>
  </si>
  <si>
    <t>(-0.591, 0.558)</t>
  </si>
  <si>
    <t>(0.311, 0.631)</t>
  </si>
  <si>
    <t>(0.474, 0.774)</t>
  </si>
  <si>
    <t>(-0.623, 0.562)</t>
  </si>
  <si>
    <t>(-0.586, 0.553)</t>
  </si>
  <si>
    <t>(0.508, 0.762)</t>
  </si>
  <si>
    <t>(0.256, 0.516)</t>
  </si>
  <si>
    <t>(-2.154, 2.121)</t>
  </si>
  <si>
    <t>(0.148, 0.516)</t>
  </si>
  <si>
    <t>(0.258, 0.681)</t>
  </si>
  <si>
    <t>(-2.044, 1.895)</t>
  </si>
  <si>
    <t>(-2.042, 2.008)</t>
  </si>
  <si>
    <t>(-5.142, 3.49)</t>
  </si>
  <si>
    <t>(0.739, 0.862)</t>
  </si>
  <si>
    <t>(0.85, 0.926)</t>
  </si>
  <si>
    <t>(-4.805, 3.551)</t>
  </si>
  <si>
    <t>(-5.342, 3.922)</t>
  </si>
  <si>
    <t>(0.842, 0.926)</t>
  </si>
  <si>
    <t>(0.64, 0.807)</t>
  </si>
  <si>
    <t>(0.462, 0.74)</t>
  </si>
  <si>
    <t>(0.632, 0.851)</t>
  </si>
  <si>
    <t>(-0.545, 0.42)</t>
  </si>
  <si>
    <t>(-0.406, 0.335)</t>
  </si>
  <si>
    <t>(0.831, 0.921)</t>
  </si>
  <si>
    <t>(0.621, 0.796)</t>
  </si>
  <si>
    <t>(-1.667, 2.334)</t>
  </si>
  <si>
    <t>(0.54, 0.785)</t>
  </si>
  <si>
    <t>(0.701, 0.88)</t>
  </si>
  <si>
    <t>(-1.926, 2.396)</t>
  </si>
  <si>
    <t>(-1.617, 2.391)</t>
  </si>
  <si>
    <t>(0.861, 0.924)</t>
  </si>
  <si>
    <t>(0.674, 0.803)</t>
  </si>
  <si>
    <t>(-4.893, 4.214)</t>
  </si>
  <si>
    <t>(0.43, 0.67)</t>
  </si>
  <si>
    <t>(0.601, 0.802)</t>
  </si>
  <si>
    <t>(-2.726, 2.449)</t>
  </si>
  <si>
    <t>(-5.064, 4.344)</t>
  </si>
  <si>
    <t>(0.206, 0.75)</t>
  </si>
  <si>
    <t>(0.08, 0.501)</t>
  </si>
  <si>
    <t>(-0.573, 0.439)</t>
  </si>
  <si>
    <t>(0.512, 0.856)</t>
  </si>
  <si>
    <t>(0.677, 0.922)</t>
  </si>
  <si>
    <t>(-0.417, 0.534)</t>
  </si>
  <si>
    <t>(0.858, 0.955)</t>
  </si>
  <si>
    <t>(0.668, 0.875)</t>
  </si>
  <si>
    <t>(-2.419, 2.685)</t>
  </si>
  <si>
    <t>(0.827, 0.954)</t>
  </si>
  <si>
    <t>(0.906, 0.977)</t>
  </si>
  <si>
    <t>(-2.754, 2.871)</t>
  </si>
  <si>
    <t>(-1.786, 2.61)</t>
  </si>
  <si>
    <t>(0.896, 0.941)</t>
  </si>
  <si>
    <t>(-0.859, 0.68)</t>
  </si>
  <si>
    <t>(0.855, 0.926)</t>
  </si>
  <si>
    <t>(0.922, 0.961)</t>
  </si>
  <si>
    <t>(-0.943, 0.697)</t>
  </si>
  <si>
    <t>(-0.839, 0.675)</t>
  </si>
  <si>
    <t>(0.859, 0.96)</t>
  </si>
  <si>
    <t>(0.67, 0.888)</t>
  </si>
  <si>
    <t>(-1.465, 1.999)</t>
  </si>
  <si>
    <t>(0.57, 0.879)</t>
  </si>
  <si>
    <t>(0.726, 0.936)</t>
  </si>
  <si>
    <t>(-1.332, 1.332)</t>
  </si>
  <si>
    <t>(-1.501, 1.768)</t>
  </si>
  <si>
    <t>(-0.187, 0.653)</t>
  </si>
  <si>
    <t>(-0.056, 0.386)</t>
  </si>
  <si>
    <t>(-1.097, 1.23)</t>
  </si>
  <si>
    <t>(-0.071, 0.573)</t>
  </si>
  <si>
    <t>(-0.152, 0.729)</t>
  </si>
  <si>
    <t>(-2.274, 1.845)</t>
  </si>
  <si>
    <t>(-1.665, 1.799)</t>
  </si>
  <si>
    <t>(0.87, 0.929)</t>
  </si>
  <si>
    <t>(0.69, 0.813)</t>
  </si>
  <si>
    <t>(-2.173, 1.642)</t>
  </si>
  <si>
    <t>(0.644, 0.806)</t>
  </si>
  <si>
    <t>(0.783, 0.892)</t>
  </si>
  <si>
    <t>(-2.19, 1.895)</t>
  </si>
  <si>
    <t>(-2.172, 1.718)</t>
  </si>
  <si>
    <t>(0.983, 0.993)</t>
  </si>
  <si>
    <t>(0.952, 0.98)</t>
  </si>
  <si>
    <t>(-1.817, 1.908)</t>
  </si>
  <si>
    <t>(0.914, 0.97)</t>
  </si>
  <si>
    <t>(0.955, 0.985)</t>
  </si>
  <si>
    <t>(-1.754, 1.945)</t>
  </si>
  <si>
    <t>(-1.729, 1.729)</t>
  </si>
  <si>
    <t>(0.748, 0.899)</t>
  </si>
  <si>
    <t>(0.498, 0.748)</t>
  </si>
  <si>
    <t>(-2.661, 3.327)</t>
  </si>
  <si>
    <t>(0.476, 0.789)</t>
  </si>
  <si>
    <t>(0.645, 0.882)</t>
  </si>
  <si>
    <t>(-2.376, 2.922)</t>
  </si>
  <si>
    <t>(-2.095, 2.895)</t>
  </si>
  <si>
    <t>(0.803, 0.893)</t>
  </si>
  <si>
    <t>(0.576, 0.735)</t>
  </si>
  <si>
    <t>(-3.413, 2.717)</t>
  </si>
  <si>
    <t>(0.581, 0.769)</t>
  </si>
  <si>
    <t>(0.735, 0.869)</t>
  </si>
  <si>
    <t>(-2.08, 1.801)</t>
  </si>
  <si>
    <t>(-3.006, 2.437)</t>
  </si>
  <si>
    <t>(0.957, 0.984)</t>
  </si>
  <si>
    <t>(0.882, 0.952)</t>
  </si>
  <si>
    <t>(-1.365, 1.198)</t>
  </si>
  <si>
    <t>(0.788, 0.925)</t>
  </si>
  <si>
    <t>(0.882, 0.961)</t>
  </si>
  <si>
    <t>(-1.367, 1.144)</t>
  </si>
  <si>
    <t>(-1.335, 1.175)</t>
  </si>
  <si>
    <t>(0.879, 0.954)</t>
  </si>
  <si>
    <t>(0.707, 0.873)</t>
  </si>
  <si>
    <t>(-2.526, 2.193)</t>
  </si>
  <si>
    <t>(0.662, 0.878)</t>
  </si>
  <si>
    <t>(0.797, 0.935)</t>
  </si>
  <si>
    <t>(-2.306, 2.306)</t>
  </si>
  <si>
    <t>(-2.459, 2.209)</t>
  </si>
  <si>
    <t>(0.903, 0.946)</t>
  </si>
  <si>
    <t>(-2.407, 1.47)</t>
  </si>
  <si>
    <t>(0.877, 0.937)</t>
  </si>
  <si>
    <t>(0.934, 0.967)</t>
  </si>
  <si>
    <t>(-2.508, 1.549)</t>
  </si>
  <si>
    <t>(-2.267, 1.394)</t>
  </si>
  <si>
    <t>(0.881, 0.952)</t>
  </si>
  <si>
    <t>(0.711, 0.87)</t>
  </si>
  <si>
    <t>(0.825, 0.936)</t>
  </si>
  <si>
    <t>(0.904, 0.967)</t>
  </si>
  <si>
    <t>(-0.442, 0.358)</t>
  </si>
  <si>
    <t>(0.757, 0.904)</t>
  </si>
  <si>
    <t>(0.51, 0.759)</t>
  </si>
  <si>
    <t>(-1.84, 2.923)</t>
  </si>
  <si>
    <t>(0.554, 0.823)</t>
  </si>
  <si>
    <t>(0.713, 0.903)</t>
  </si>
  <si>
    <t>(-2.17, 3.477)</t>
  </si>
  <si>
    <t>(-2.464, 3.024)</t>
  </si>
  <si>
    <t>(0.872, 0.93)</t>
  </si>
  <si>
    <t>(0.694, 0.816)</t>
  </si>
  <si>
    <t>(-5.229, 5.514)</t>
  </si>
  <si>
    <t>(0.634, 0.8)</t>
  </si>
  <si>
    <t>(0.776, 0.889)</t>
  </si>
  <si>
    <t>(-5.77, 6.851)</t>
  </si>
  <si>
    <t>(-6.017, 6.235)</t>
  </si>
  <si>
    <t>(0.295, 0.745)</t>
  </si>
  <si>
    <t>(0.122, 0.494)</t>
  </si>
  <si>
    <t>(-0.739, 0.517)</t>
  </si>
  <si>
    <t>(0.586, 0.851)</t>
  </si>
  <si>
    <t>(0.739, 0.92)</t>
  </si>
  <si>
    <t>(0.837, 0.941)</t>
  </si>
  <si>
    <t>(0.632, 0.842)</t>
  </si>
  <si>
    <t>(-1.579, 2.542)</t>
  </si>
  <si>
    <t>(0.647, 0.878)</t>
  </si>
  <si>
    <t>(0.785, 0.935)</t>
  </si>
  <si>
    <t>(-1.947, 2.822)</t>
  </si>
  <si>
    <t>(-1.438, 2.724)</t>
  </si>
  <si>
    <t>(0.613, 0.761)</t>
  </si>
  <si>
    <t>(-3.699, 2.513)</t>
  </si>
  <si>
    <t>(0.459, 0.689)</t>
  </si>
  <si>
    <t>(0.629, 0.816)</t>
  </si>
  <si>
    <t>(-4.646, 3.154)</t>
  </si>
  <si>
    <t>(-3.571, 2.472)</t>
  </si>
  <si>
    <t>(-1.809, 0.074)</t>
  </si>
  <si>
    <t>(-0.273, 0.026)</t>
  </si>
  <si>
    <t>(-0.463, 0.157)</t>
  </si>
  <si>
    <t>(-1.723, 0.271)</t>
  </si>
  <si>
    <t>(0.054, 0.688)</t>
  </si>
  <si>
    <t>(0.019, 0.424)</t>
  </si>
  <si>
    <t>(-1.772, 3.772)</t>
  </si>
  <si>
    <t>(-0.047, 0.545)</t>
  </si>
  <si>
    <t>(-0.1, 0.706)</t>
  </si>
  <si>
    <t>(0.942, 0.968)</t>
  </si>
  <si>
    <t>(-0.954, 0.795)</t>
  </si>
  <si>
    <t>(0.954, 0.977)</t>
  </si>
  <si>
    <t>(-0.913, 0.815)</t>
  </si>
  <si>
    <t>(-0.824, 0.697)</t>
  </si>
  <si>
    <t>(-0.522, 0.779)</t>
  </si>
  <si>
    <t>(-0.129, 0.54)</t>
  </si>
  <si>
    <t>(-0.57, 0.515)</t>
  </si>
  <si>
    <t>(-2.65, 0.68)</t>
  </si>
  <si>
    <t>(-3.372, 2.572)</t>
  </si>
  <si>
    <t>(-0.677, 1.077)</t>
  </si>
  <si>
    <t>(0.838, 0.912)</t>
  </si>
  <si>
    <t>(0.633, 0.775)</t>
  </si>
  <si>
    <t>(-2.673, 2.513)</t>
  </si>
  <si>
    <t>(0.815, 0.904)</t>
  </si>
  <si>
    <t>(0.898, 0.95)</t>
  </si>
  <si>
    <t>(-2.7, 2.403)</t>
  </si>
  <si>
    <t>(-3.131, 2.695)</t>
  </si>
  <si>
    <t>(0.736, 0.895)</t>
  </si>
  <si>
    <t>(0.482, 0.74)</t>
  </si>
  <si>
    <t>(-1.368, 2.035)</t>
  </si>
  <si>
    <t>(0.513, 0.805)</t>
  </si>
  <si>
    <t>(0.678, 0.892)</t>
  </si>
  <si>
    <t>(-1.196, 1.958)</t>
  </si>
  <si>
    <t>(0.819, 0.928)</t>
  </si>
  <si>
    <t>(0.601, 0.811)</t>
  </si>
  <si>
    <t>(-3.261, 2.928)</t>
  </si>
  <si>
    <t>(0.645, 0.866)</t>
  </si>
  <si>
    <t>(0.784, 0.928)</t>
  </si>
  <si>
    <t>(-2.782, 2.699)</t>
  </si>
  <si>
    <t>(-3.003, 2.527)</t>
  </si>
  <si>
    <t>(0.7, 0.82)</t>
  </si>
  <si>
    <t>(-2.968, 4.8)</t>
  </si>
  <si>
    <t>(0.664, 0.818)</t>
  </si>
  <si>
    <t>(0.798, 0.9)</t>
  </si>
  <si>
    <t>(-2.693, 4.762)</t>
  </si>
  <si>
    <t>(-3.274, 4.998)</t>
  </si>
  <si>
    <t>(0.652, 0.815)</t>
  </si>
  <si>
    <t>(0.384, 0.595)</t>
  </si>
  <si>
    <t>(-1.072, 1.051)</t>
  </si>
  <si>
    <t>(0.313, 0.6)</t>
  </si>
  <si>
    <t>(0.477, 0.75)</t>
  </si>
  <si>
    <t>(-0.745, 0.783)</t>
  </si>
  <si>
    <t>(-0.911, 0.932)</t>
  </si>
  <si>
    <t>(0.776, 0.881)</t>
  </si>
  <si>
    <t>(0.537, 0.712)</t>
  </si>
  <si>
    <t>(-1.85, 2.411)</t>
  </si>
  <si>
    <t>(0.464, 0.704)</t>
  </si>
  <si>
    <t>(0.634, 0.826)</t>
  </si>
  <si>
    <t>(-2.197, 2.475)</t>
  </si>
  <si>
    <t>(-1.771, 2.23)</t>
  </si>
  <si>
    <t>(0.864, 0.957)</t>
  </si>
  <si>
    <t>(0.679, 0.88)</t>
  </si>
  <si>
    <t>(-1.524, 1.406)</t>
  </si>
  <si>
    <t>(0.547, 0.865)</t>
  </si>
  <si>
    <t>(0.708, 0.928)</t>
  </si>
  <si>
    <t>(-1.175, 0.842)</t>
  </si>
  <si>
    <t>(-1.431, 1.431)</t>
  </si>
  <si>
    <t>(0.665, 0.895)</t>
  </si>
  <si>
    <t>(0.398, 0.739)</t>
  </si>
  <si>
    <t>(-1.145, 0.879)</t>
  </si>
  <si>
    <t>(0.259, 0.757)</t>
  </si>
  <si>
    <t>(0.411, 0.861)</t>
  </si>
  <si>
    <t>(-1.068, 0.833)</t>
  </si>
  <si>
    <t>(-1.883, 1.758)</t>
  </si>
  <si>
    <t>(0.654, 0.872)</t>
  </si>
  <si>
    <t>(0.386, 0.695)</t>
  </si>
  <si>
    <t>(-0.759, 0.523)</t>
  </si>
  <si>
    <t>(0.555, 0.84)</t>
  </si>
  <si>
    <t>(0.714, 0.913)</t>
  </si>
  <si>
    <t>(-0.916, 0.791)</t>
  </si>
  <si>
    <t>(-0.498, 0.498)</t>
  </si>
  <si>
    <t>(0.484, 0.809)</t>
  </si>
  <si>
    <t>(0.238, 0.586)</t>
  </si>
  <si>
    <t>(-0.627, 0.567)</t>
  </si>
  <si>
    <t>(0.379, 0.759)</t>
  </si>
  <si>
    <t>(0.549, 0.863)</t>
  </si>
  <si>
    <t>(-0.755, 0.63)</t>
  </si>
  <si>
    <t>(-0.315, 0.378)</t>
  </si>
  <si>
    <t>(0.452, 0.812)</t>
  </si>
  <si>
    <t>(0.216, 0.59)</t>
  </si>
  <si>
    <t>(-0.704, 0.864)</t>
  </si>
  <si>
    <t>(0.123, 0.639)</t>
  </si>
  <si>
    <t>(0.219, 0.78)</t>
  </si>
  <si>
    <t>(-0.692, 0.846)</t>
  </si>
  <si>
    <t>(-0.358, 0.442)</t>
  </si>
  <si>
    <t>(0.924, 0.974)</t>
  </si>
  <si>
    <t>(0.802, 0.926)</t>
  </si>
  <si>
    <t>(-1.015, 1.095)</t>
  </si>
  <si>
    <t>(0.801, 0.939)</t>
  </si>
  <si>
    <t>(0.889, 0.969)</t>
  </si>
  <si>
    <t>(-1.555, 1.478)</t>
  </si>
  <si>
    <t>(-1.061, 1.227)</t>
  </si>
  <si>
    <t>(-0.523, 0.94)</t>
  </si>
  <si>
    <t>(-0.129, 0.839)</t>
  </si>
  <si>
    <t>(0.017, 0.972)</t>
  </si>
  <si>
    <t>(0.034, 0.986)</t>
  </si>
  <si>
    <t>(0.931, 0.976)</t>
  </si>
  <si>
    <t>(0.819, 0.932)</t>
  </si>
  <si>
    <t>(-0.877, 0.877)</t>
  </si>
  <si>
    <t>(0.834, 0.952)</t>
  </si>
  <si>
    <t>(0.91, 0.975)</t>
  </si>
  <si>
    <t>(-0.745, 0.927)</t>
  </si>
  <si>
    <t>(-1.146, 1.059)</t>
  </si>
  <si>
    <t>(0.874, 0.957)</t>
  </si>
  <si>
    <t>(0.697, 0.88)</t>
  </si>
  <si>
    <t>(-1.654, 1.154)</t>
  </si>
  <si>
    <t>(0.453, 0.814)</t>
  </si>
  <si>
    <t>(0.624, 0.897)</t>
  </si>
  <si>
    <t>(-1.484, 1.121)</t>
  </si>
  <si>
    <t>(-1.571, 1.116)</t>
  </si>
  <si>
    <t>(0.501, 0.81)</t>
  </si>
  <si>
    <t>(0.25, 0.587)</t>
  </si>
  <si>
    <t>(-0.503, 0.395)</t>
  </si>
  <si>
    <t>(-0.496, 0.391)</t>
  </si>
  <si>
    <t>(0.483, 0.803)</t>
  </si>
  <si>
    <t>(0.237, 0.576)</t>
  </si>
  <si>
    <t>(-0.583, 0.689)</t>
  </si>
  <si>
    <t>(0.831, 0.942)</t>
  </si>
  <si>
    <t>(0.908, 0.97)</t>
  </si>
  <si>
    <t>(-0.611, 0.761)</t>
  </si>
  <si>
    <t>(-0.466, 0.633)</t>
  </si>
  <si>
    <t>(0.409, 0.771)</t>
  </si>
  <si>
    <t>(0.188, 0.529)</t>
  </si>
  <si>
    <t>(-1.189, 1.094)</t>
  </si>
  <si>
    <t>(0.752, 0.91)</t>
  </si>
  <si>
    <t>(0.858, 0.953)</t>
  </si>
  <si>
    <t>(-0.678, 0.487)</t>
  </si>
  <si>
    <t>(0.78, 0.915)</t>
  </si>
  <si>
    <t>(0.542, 0.781)</t>
  </si>
  <si>
    <t>(-0.948, 1.139)</t>
  </si>
  <si>
    <t>(0.692, 0.888)</t>
  </si>
  <si>
    <t>(0.818, 0.94)</t>
  </si>
  <si>
    <t>(-0.957, 1.001)</t>
  </si>
  <si>
    <t>(-0.659, 0.707)</t>
  </si>
  <si>
    <t>(0.938, 0.985)</t>
  </si>
  <si>
    <t>(0.833, 0.957)</t>
  </si>
  <si>
    <t>(-1.136, 0.636)</t>
  </si>
  <si>
    <t>(0.817, 0.964)</t>
  </si>
  <si>
    <t>(0.899, 0.981)</t>
  </si>
  <si>
    <t>(-1.191, 0.905)</t>
  </si>
  <si>
    <t>(-0.93, 0.596)</t>
  </si>
  <si>
    <t>(0.946, 0.987)</t>
  </si>
  <si>
    <t>(0.854, 0.961)</t>
  </si>
  <si>
    <t>(-2.046, 1.5)</t>
  </si>
  <si>
    <t>(0.88, 0.976)</t>
  </si>
  <si>
    <t>(0.936, 0.988)</t>
  </si>
  <si>
    <t>(-1.278, 1.135)</t>
  </si>
  <si>
    <t>(-1.573, 1.24)</t>
  </si>
  <si>
    <t>(0.724, 0.856)</t>
  </si>
  <si>
    <t>(0.84, 0.922)</t>
  </si>
  <si>
    <t>(-4.129, 1.877)</t>
  </si>
  <si>
    <t>(-3.939, 1.979)</t>
  </si>
  <si>
    <t>(-2.742, 2.209)</t>
  </si>
  <si>
    <t>(-3.047, 2.422)</t>
  </si>
  <si>
    <t>(0.657, 0.813)</t>
  </si>
  <si>
    <t>(0.793, 0.897)</t>
  </si>
  <si>
    <t>(-3.541, 2.444)</t>
  </si>
  <si>
    <t>(-3.732, 2.267)</t>
  </si>
  <si>
    <t>(0.975, 0.988)</t>
  </si>
  <si>
    <t>(0.987, 0.994)</t>
  </si>
  <si>
    <t>(-0.27, 0.236)</t>
  </si>
  <si>
    <t>(-1.319, 1.097)</t>
  </si>
  <si>
    <t>(0.842, 0.927)</t>
  </si>
  <si>
    <t>(0.914, 0.962)</t>
  </si>
  <si>
    <t>(0.918, 0.958)</t>
  </si>
  <si>
    <t>(0.957, 0.979)</t>
  </si>
  <si>
    <t>(-2.633, 2.165)</t>
  </si>
  <si>
    <t>(-3.195, 2.57)</t>
  </si>
  <si>
    <t>(0.865, 0.94)</t>
  </si>
  <si>
    <t>(0.928, 0.969)</t>
  </si>
  <si>
    <t>(-1.08, 0.993)</t>
  </si>
  <si>
    <t>(-0.914, 0.927)</t>
  </si>
  <si>
    <t>(0.909, 0.954)</t>
  </si>
  <si>
    <t>(-2.733, 2.249)</t>
  </si>
  <si>
    <t>(-2.534, 2.003)</t>
  </si>
  <si>
    <t>(0.754, 0.87)</t>
  </si>
  <si>
    <t>(0.86, 0.93)</t>
  </si>
  <si>
    <t>(-0.826, 0.707)</t>
  </si>
  <si>
    <t>(-0.825, 0.731)</t>
  </si>
  <si>
    <t>(0.904, 0.951)</t>
  </si>
  <si>
    <t>(-2.686, 2.509)</t>
  </si>
  <si>
    <t>(-2.65, 2.279)</t>
  </si>
  <si>
    <t>(0.83, 0.912)</t>
  </si>
  <si>
    <t>(0.907, 0.954)</t>
  </si>
  <si>
    <t>(-0.846, 0.822)</t>
  </si>
  <si>
    <t>(-0.799, 0.762)</t>
  </si>
  <si>
    <t>(0.388, 0.64)</t>
  </si>
  <si>
    <t>(0.559, 0.781)</t>
  </si>
  <si>
    <t>(-0.83, 0.684)</t>
  </si>
  <si>
    <t>(-0.386, 0.351)</t>
  </si>
  <si>
    <t>(0.625, 0.794)</t>
  </si>
  <si>
    <t>(0.769, 0.885)</t>
  </si>
  <si>
    <t>(-0.492, 0.407)</t>
  </si>
  <si>
    <t>(-0.286, 0.274)</t>
  </si>
  <si>
    <t>(0.823, 0.921)</t>
  </si>
  <si>
    <t>(0.903, 0.959)</t>
  </si>
  <si>
    <t>(-0.827, 0.622)</t>
  </si>
  <si>
    <t>(-0.828, 0.785)</t>
  </si>
  <si>
    <t>(-7.106, 3.654)</t>
  </si>
  <si>
    <t>(-7.932, 3.682)</t>
  </si>
  <si>
    <t>(-1.38, 1.445)</t>
  </si>
  <si>
    <t>(-1.491, 1.384)</t>
  </si>
  <si>
    <t>(0.694, 0.836)</t>
  </si>
  <si>
    <t>(0.82, 0.91)</t>
  </si>
  <si>
    <t>(-2.798, 2.846)</t>
  </si>
  <si>
    <t>(-2.849, 2.581)</t>
  </si>
  <si>
    <t>(-12.938, 14.083)</t>
  </si>
  <si>
    <t>(-26.243, 22.85)</t>
  </si>
  <si>
    <t>(0.915, 0.957)</t>
  </si>
  <si>
    <t>(0.956, 0.978)</t>
  </si>
  <si>
    <t>(-7.847, 3.637)</t>
  </si>
  <si>
    <t>(-7.595, 3.059)</t>
  </si>
  <si>
    <t>(0.565, 0.759)</t>
  </si>
  <si>
    <t>(0.722, 0.863)</t>
  </si>
  <si>
    <t>(-1.305, 1.441)</t>
  </si>
  <si>
    <t>(-1.243, 1.475)</t>
  </si>
  <si>
    <t>(-10.463, 6.624)</t>
  </si>
  <si>
    <t>(-10.454, 5.994)</t>
  </si>
  <si>
    <t>(0.548, 0.747)</t>
  </si>
  <si>
    <t>(0.708, 0.855)</t>
  </si>
  <si>
    <t>(-0.835, 0.799)</t>
  </si>
  <si>
    <t>(-0.804, 0.661)</t>
  </si>
  <si>
    <t>(0.816, 0.904)</t>
  </si>
  <si>
    <t>(0.899, 0.95)</t>
  </si>
  <si>
    <t>(-7.703, 4.719)</t>
  </si>
  <si>
    <t>(-7.834, 4.152)</t>
  </si>
  <si>
    <t>(0.288, 0.569)</t>
  </si>
  <si>
    <t>(0.447, 0.725)</t>
  </si>
  <si>
    <t>(-0.454, 0.574)</t>
  </si>
  <si>
    <t>(-0.519, 0.537)</t>
  </si>
  <si>
    <t>(0.638, 0.802)</t>
  </si>
  <si>
    <t>(0.779, 0.89)</t>
  </si>
  <si>
    <t>(-3.403, 3.096)</t>
  </si>
  <si>
    <t>(-2.943, 3.102)</t>
  </si>
  <si>
    <t>(0.614, 0.788)</t>
  </si>
  <si>
    <t>(0.761, 0.881)</t>
  </si>
  <si>
    <t>(-0.327, 0.314)</t>
  </si>
  <si>
    <t>(-0.32, 0.356)</t>
  </si>
  <si>
    <t>(0.851, 0.923)</t>
  </si>
  <si>
    <t>(0.919, 0.96)</t>
  </si>
  <si>
    <t>(-30.251, 43.88)</t>
  </si>
  <si>
    <t>(-38.37, 46.763)</t>
  </si>
  <si>
    <t>(-0.067, 0.28)</t>
  </si>
  <si>
    <t>(-0.144, 0.437)</t>
  </si>
  <si>
    <t>(-0.719, 0.683)</t>
  </si>
  <si>
    <t>(-0.533, 0.591)</t>
  </si>
  <si>
    <t>(0.919, 0.959)</t>
  </si>
  <si>
    <t>(0.958, 0.979)</t>
  </si>
  <si>
    <t>(-1.219, 1.34)</t>
  </si>
  <si>
    <t>(-1.252, 1.252)</t>
  </si>
  <si>
    <t>(0.873, 0.936)</t>
  </si>
  <si>
    <t>(-1.066, 1.323)</t>
  </si>
  <si>
    <t>(-1.286, 1.574)</t>
  </si>
  <si>
    <t>(0.646, 0.81)</t>
  </si>
  <si>
    <t>(0.785, 0.895)</t>
  </si>
  <si>
    <t>(-1.075, 1.075)</t>
  </si>
  <si>
    <t>(-1.027, 1.027)</t>
  </si>
  <si>
    <t>(0.882, 0.94)</t>
  </si>
  <si>
    <t>(0.937, 0.969)</t>
  </si>
  <si>
    <t>(-10.983, 11.154)</t>
  </si>
  <si>
    <t>(-11.257, 10.691)</t>
  </si>
  <si>
    <t>(0.878, 0.939)</t>
  </si>
  <si>
    <t>(0.935, 0.968)</t>
  </si>
  <si>
    <t>(-0.866, 0.814)</t>
  </si>
  <si>
    <t>(-0.899, 0.879)</t>
  </si>
  <si>
    <t>(0.808, 0.9)</t>
  </si>
  <si>
    <t>(0.894, 0.947)</t>
  </si>
  <si>
    <t>(-1.074, 1.203)</t>
  </si>
  <si>
    <t>(-1.134, 1.098)</t>
  </si>
  <si>
    <t>(0.531, 0.736)</t>
  </si>
  <si>
    <t>(-1.784, 1.768)</t>
  </si>
  <si>
    <t>(-2.58, 2.366)</t>
  </si>
  <si>
    <t>(-16.442, 22.168)</t>
  </si>
  <si>
    <t>(-21.298, 25.263)</t>
  </si>
  <si>
    <t>(-4.415, 2.365)</t>
  </si>
  <si>
    <t>(-4.023, 2.115)</t>
  </si>
  <si>
    <t>(0.715, 0.848)</t>
  </si>
  <si>
    <t>(0.834, 0.918)</t>
  </si>
  <si>
    <t>(-2.449, 1.408)</t>
  </si>
  <si>
    <t>(-2.448, 1.421)</t>
  </si>
  <si>
    <t>(0.77, 0.879)</t>
  </si>
  <si>
    <t>(0.87, 0.935)</t>
  </si>
  <si>
    <t>(-2.365, 1.109)</t>
  </si>
  <si>
    <t>(-2.175, 1.093)</t>
  </si>
  <si>
    <t>(0.735, 0.859)</t>
  </si>
  <si>
    <t>(0.848, 0.924)</t>
  </si>
  <si>
    <t>Number: Adult Equipment (types)</t>
  </si>
  <si>
    <t>Adult Exercise Equipment</t>
  </si>
  <si>
    <t>Child Fixed Play Equipment</t>
  </si>
  <si>
    <t>Child Portable Play Equipment</t>
  </si>
  <si>
    <t>Number: Portable Equipment (types)</t>
  </si>
  <si>
    <t>Number: Fixed Equipment (types)</t>
  </si>
  <si>
    <t>Televisions</t>
  </si>
  <si>
    <t>Video Games</t>
  </si>
  <si>
    <t>Number: VG system (types)</t>
  </si>
  <si>
    <t>Computers</t>
  </si>
  <si>
    <t>Number: Computers with internet Access</t>
  </si>
  <si>
    <t>Portable Electronic Devices</t>
  </si>
  <si>
    <t>Screen Time during Car Trips</t>
  </si>
  <si>
    <t>Summary/Derived Variables</t>
  </si>
  <si>
    <t>Number: PED types</t>
  </si>
  <si>
    <t>Remaining Original Variables</t>
  </si>
  <si>
    <t xml:space="preserve">% of variables with ICC&gt;0.6 = </t>
  </si>
  <si>
    <t xml:space="preserve">derived variables with r&lt;0.5 = </t>
  </si>
  <si>
    <t xml:space="preserve">% of derived variables with r&gt;0.5 = </t>
  </si>
  <si>
    <t xml:space="preserve">% of variables with r&gt;0.5 = </t>
  </si>
  <si>
    <t>Video Game and Portable Electronic Devices</t>
  </si>
  <si>
    <t>AVG_ADULT_EQUIP</t>
  </si>
  <si>
    <t>Average for all 15</t>
  </si>
  <si>
    <t>Original Variables and Averages Across Categories</t>
  </si>
  <si>
    <t>AVG_CHILD_FIXED</t>
  </si>
  <si>
    <t>Average for all 8</t>
  </si>
  <si>
    <t>AVG_CHILD_PORTABLE</t>
  </si>
  <si>
    <t>Average for all 23</t>
  </si>
  <si>
    <t>Screens</t>
  </si>
  <si>
    <t>Summary information about summary/derrvied variables</t>
  </si>
  <si>
    <t>Summary information about all variables (original and derived)</t>
  </si>
  <si>
    <t>Absolute deviation</t>
  </si>
  <si>
    <t>Average deviation</t>
  </si>
  <si>
    <t>min=</t>
  </si>
  <si>
    <t>max=</t>
  </si>
  <si>
    <t>average =</t>
  </si>
  <si>
    <t>min =</t>
  </si>
  <si>
    <t>max =</t>
  </si>
  <si>
    <t>Group type: ADULT, FIXED, or PORTABLE equipment, or TV AND COMPUTER, VG or PED media</t>
  </si>
  <si>
    <t>Range of Possible Scores</t>
  </si>
  <si>
    <t>Group: activity equipment (EQUIPMENT), media equipment (MEDIA), or yard characteristic (YARD)</t>
  </si>
  <si>
    <t>Observation</t>
  </si>
  <si>
    <t>Time 1 
self-report</t>
  </si>
  <si>
    <t>Time 2 
self-report</t>
  </si>
  <si>
    <t>Time 3 
self-report</t>
  </si>
  <si>
    <t xml:space="preserve">Average for </t>
  </si>
  <si>
    <t>ICC = intraclass correlation coeficient</t>
  </si>
  <si>
    <t>Stand dev = standard deviation</t>
  </si>
  <si>
    <t>Average</t>
  </si>
  <si>
    <t>Stand dev</t>
  </si>
  <si>
    <t>Coefficent of variation</t>
  </si>
  <si>
    <t>Coefficent of variation as %</t>
  </si>
  <si>
    <t>SEM</t>
  </si>
  <si>
    <t>SEM = standard error of measurement</t>
  </si>
  <si>
    <t>Single measure ICC</t>
  </si>
  <si>
    <t>CI = confidence interval</t>
  </si>
  <si>
    <t>95% CI for single measure ICC</t>
  </si>
  <si>
    <t>Average measure ICC</t>
  </si>
  <si>
    <t>95% CI for average measure ICC</t>
  </si>
  <si>
    <t># of households</t>
  </si>
  <si>
    <t>Correlation</t>
  </si>
  <si>
    <t>p-value for mean comparison</t>
  </si>
  <si>
    <t>F-value for mean comparison</t>
  </si>
  <si>
    <t>Coefficient of variation</t>
  </si>
  <si>
    <t>Average for absolute deviation</t>
  </si>
  <si>
    <t>Limits of agreement (95th %)</t>
  </si>
  <si>
    <t>Limits of agreement (80th %)</t>
  </si>
  <si>
    <t xml:space="preserve">using Time 1 and Time 2 </t>
  </si>
  <si>
    <t>using Time 2 and Time 3</t>
  </si>
  <si>
    <t>using Time 1 and Time 3</t>
  </si>
  <si>
    <t>Primary Reliability Information (using all 3 self-reports)</t>
  </si>
  <si>
    <t>Primary Validity Information (comparing Time 2 to Observation)</t>
  </si>
  <si>
    <t xml:space="preserve">Average </t>
  </si>
  <si>
    <t>using Time 1 and Time 2 self-reports</t>
  </si>
  <si>
    <t>Mean deviation</t>
  </si>
  <si>
    <t>Mean absolute deviation</t>
  </si>
  <si>
    <t>Secondary Reliability Information starts here…</t>
  </si>
  <si>
    <t>using Time 1 and Observation</t>
  </si>
  <si>
    <t>Secondary Validity Information starts here…</t>
  </si>
  <si>
    <t>using Time 3 and Observation</t>
  </si>
  <si>
    <t>Average correlation of 3 self-reports and Observation</t>
  </si>
  <si>
    <t># of housholds for average deviation</t>
  </si>
  <si>
    <t>Abbreviations</t>
  </si>
  <si>
    <t>Time 1</t>
  </si>
  <si>
    <t># responding "YES"</t>
  </si>
  <si>
    <t>% responding "YES"</t>
  </si>
  <si>
    <t>Time 2</t>
  </si>
  <si>
    <t>Time 3</t>
  </si>
  <si>
    <t>Average kappa</t>
  </si>
  <si>
    <t>Average sensitivity</t>
  </si>
  <si>
    <t>Average specificity</t>
  </si>
  <si>
    <t>Average % agreement</t>
  </si>
  <si>
    <t>= total # variables</t>
  </si>
  <si>
    <t>= # variables with kappa&lt;0.6</t>
  </si>
  <si>
    <t>= # variables with kappa&lt;0.5</t>
  </si>
  <si>
    <t>Average phi correlation</t>
  </si>
  <si>
    <t>Primary Reliability Information 
(using all 3 self-reports)</t>
  </si>
  <si>
    <t>Primary Validity Information 
(using 3 self-reports and Observation)</t>
  </si>
  <si>
    <t>% agreement</t>
  </si>
  <si>
    <t>Sensitivity</t>
  </si>
  <si>
    <t>Specificity</t>
  </si>
  <si>
    <t>Kappa</t>
  </si>
  <si>
    <t>Lower confidence limit for kappa</t>
  </si>
  <si>
    <t>Upper confidence limit for kappa</t>
  </si>
  <si>
    <t>using Time 1 and Time 3 self-report</t>
  </si>
  <si>
    <t>using Time 2 and Time 3 self-report</t>
  </si>
  <si>
    <t>Phi correlation</t>
  </si>
  <si>
    <t>using Time 2 and Observation</t>
  </si>
  <si>
    <t>Reliability estimate (Heise, 1969)</t>
  </si>
  <si>
    <t xml:space="preserve">Reliability estimate (Heise, 1969) using 3 self-reports </t>
  </si>
  <si>
    <t>Stability estimate (Heise, 1969)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</si>
</sst>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%"/>
  </numFmts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1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horizontal="center" vertical="top"/>
    </xf>
    <xf numFmtId="164" fontId="2" fillId="3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165" fontId="2" fillId="0" borderId="0" xfId="0" applyNumberFormat="1" applyFont="1" applyFill="1" applyAlignment="1">
      <alignment horizontal="center" vertical="top"/>
    </xf>
    <xf numFmtId="2" fontId="2" fillId="3" borderId="0" xfId="0" applyNumberFormat="1" applyFont="1" applyFill="1" applyAlignment="1">
      <alignment horizontal="center" vertical="top"/>
    </xf>
    <xf numFmtId="2" fontId="2" fillId="0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2" fontId="1" fillId="3" borderId="0" xfId="0" applyNumberFormat="1" applyFont="1" applyFill="1" applyAlignment="1">
      <alignment horizontal="center" vertical="top"/>
    </xf>
    <xf numFmtId="164" fontId="1" fillId="3" borderId="0" xfId="0" applyNumberFormat="1" applyFont="1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1" fontId="1" fillId="3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165" fontId="2" fillId="3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1" fontId="2" fillId="3" borderId="0" xfId="0" applyNumberFormat="1" applyFont="1" applyFill="1" applyAlignment="1">
      <alignment horizontal="center" vertical="top"/>
    </xf>
    <xf numFmtId="0" fontId="2" fillId="5" borderId="0" xfId="0" applyFont="1" applyFill="1" applyAlignment="1">
      <alignment horizontal="left" vertical="top"/>
    </xf>
    <xf numFmtId="0" fontId="2" fillId="5" borderId="0" xfId="0" applyFont="1" applyFill="1" applyAlignment="1">
      <alignment vertical="top"/>
    </xf>
    <xf numFmtId="2" fontId="2" fillId="5" borderId="0" xfId="0" applyNumberFormat="1" applyFont="1" applyFill="1" applyAlignment="1">
      <alignment horizontal="center" vertical="top"/>
    </xf>
    <xf numFmtId="164" fontId="2" fillId="5" borderId="0" xfId="0" applyNumberFormat="1" applyFont="1" applyFill="1" applyAlignment="1">
      <alignment horizontal="center" vertical="top"/>
    </xf>
    <xf numFmtId="165" fontId="2" fillId="5" borderId="0" xfId="0" applyNumberFormat="1" applyFont="1" applyFill="1" applyAlignment="1">
      <alignment horizontal="center" vertical="top"/>
    </xf>
    <xf numFmtId="0" fontId="3" fillId="5" borderId="0" xfId="0" applyFont="1" applyFill="1" applyAlignment="1">
      <alignment horizontal="center" vertical="top"/>
    </xf>
    <xf numFmtId="0" fontId="2" fillId="5" borderId="0" xfId="0" applyFont="1" applyFill="1" applyAlignment="1">
      <alignment horizontal="center" vertical="top"/>
    </xf>
    <xf numFmtId="1" fontId="2" fillId="5" borderId="0" xfId="0" applyNumberFormat="1" applyFont="1" applyFill="1" applyAlignment="1">
      <alignment horizontal="center" vertical="top"/>
    </xf>
    <xf numFmtId="0" fontId="1" fillId="5" borderId="0" xfId="0" applyFont="1" applyFill="1" applyAlignment="1">
      <alignment horizontal="left" vertical="top"/>
    </xf>
    <xf numFmtId="0" fontId="1" fillId="5" borderId="0" xfId="0" applyFont="1" applyFill="1" applyAlignment="1">
      <alignment horizontal="center" vertical="top"/>
    </xf>
    <xf numFmtId="0" fontId="1" fillId="5" borderId="0" xfId="0" applyFont="1" applyFill="1" applyAlignment="1">
      <alignment vertical="top"/>
    </xf>
    <xf numFmtId="2" fontId="1" fillId="5" borderId="0" xfId="0" applyNumberFormat="1" applyFont="1" applyFill="1" applyAlignment="1">
      <alignment horizontal="center" vertical="top"/>
    </xf>
    <xf numFmtId="164" fontId="1" fillId="5" borderId="0" xfId="0" applyNumberFormat="1" applyFont="1" applyFill="1" applyAlignment="1">
      <alignment horizontal="center" vertical="top"/>
    </xf>
    <xf numFmtId="165" fontId="1" fillId="5" borderId="0" xfId="0" applyNumberFormat="1" applyFont="1" applyFill="1" applyAlignment="1">
      <alignment horizontal="center" vertical="top"/>
    </xf>
    <xf numFmtId="1" fontId="1" fillId="5" borderId="0" xfId="0" applyNumberFormat="1" applyFont="1" applyFill="1" applyAlignment="1">
      <alignment horizontal="center" vertical="top"/>
    </xf>
    <xf numFmtId="0" fontId="1" fillId="7" borderId="0" xfId="0" applyFont="1" applyFill="1" applyAlignment="1">
      <alignment horizontal="left" vertical="top"/>
    </xf>
    <xf numFmtId="0" fontId="2" fillId="7" borderId="0" xfId="0" applyFont="1" applyFill="1" applyAlignment="1">
      <alignment horizontal="left" vertical="top"/>
    </xf>
    <xf numFmtId="0" fontId="2" fillId="7" borderId="0" xfId="0" applyFont="1" applyFill="1" applyAlignment="1">
      <alignment vertical="top"/>
    </xf>
    <xf numFmtId="2" fontId="2" fillId="7" borderId="0" xfId="0" applyNumberFormat="1" applyFont="1" applyFill="1" applyAlignment="1">
      <alignment horizontal="center" vertical="top"/>
    </xf>
    <xf numFmtId="164" fontId="2" fillId="7" borderId="0" xfId="0" applyNumberFormat="1" applyFont="1" applyFill="1" applyAlignment="1">
      <alignment horizontal="center" vertical="top"/>
    </xf>
    <xf numFmtId="165" fontId="2" fillId="7" borderId="0" xfId="0" applyNumberFormat="1" applyFont="1" applyFill="1" applyAlignment="1">
      <alignment horizontal="center" vertical="top"/>
    </xf>
    <xf numFmtId="0" fontId="3" fillId="7" borderId="0" xfId="0" applyFont="1" applyFill="1" applyAlignment="1">
      <alignment horizontal="center" vertical="top"/>
    </xf>
    <xf numFmtId="0" fontId="2" fillId="7" borderId="0" xfId="0" applyFont="1" applyFill="1" applyAlignment="1">
      <alignment horizontal="center" vertical="top"/>
    </xf>
    <xf numFmtId="1" fontId="2" fillId="7" borderId="0" xfId="0" applyNumberFormat="1" applyFont="1" applyFill="1" applyAlignment="1">
      <alignment horizontal="center" vertical="top"/>
    </xf>
    <xf numFmtId="0" fontId="1" fillId="6" borderId="0" xfId="0" applyFont="1" applyFill="1" applyAlignment="1">
      <alignment horizontal="left" vertical="top"/>
    </xf>
    <xf numFmtId="0" fontId="2" fillId="6" borderId="0" xfId="0" applyFont="1" applyFill="1" applyAlignment="1">
      <alignment horizontal="left" vertical="top"/>
    </xf>
    <xf numFmtId="0" fontId="2" fillId="6" borderId="0" xfId="0" applyFont="1" applyFill="1" applyAlignment="1">
      <alignment vertical="top"/>
    </xf>
    <xf numFmtId="2" fontId="2" fillId="6" borderId="0" xfId="0" applyNumberFormat="1" applyFont="1" applyFill="1" applyAlignment="1">
      <alignment horizontal="center" vertical="top"/>
    </xf>
    <xf numFmtId="164" fontId="2" fillId="6" borderId="0" xfId="0" applyNumberFormat="1" applyFont="1" applyFill="1" applyAlignment="1">
      <alignment horizontal="center" vertical="top"/>
    </xf>
    <xf numFmtId="165" fontId="2" fillId="6" borderId="0" xfId="0" applyNumberFormat="1" applyFont="1" applyFill="1" applyAlignment="1">
      <alignment horizontal="center" vertical="top"/>
    </xf>
    <xf numFmtId="0" fontId="3" fillId="6" borderId="0" xfId="0" applyFont="1" applyFill="1" applyAlignment="1">
      <alignment horizontal="center" vertical="top"/>
    </xf>
    <xf numFmtId="0" fontId="2" fillId="6" borderId="0" xfId="0" applyFont="1" applyFill="1" applyAlignment="1">
      <alignment horizontal="center" vertical="top"/>
    </xf>
    <xf numFmtId="1" fontId="2" fillId="6" borderId="0" xfId="0" applyNumberFormat="1" applyFont="1" applyFill="1" applyAlignment="1">
      <alignment horizontal="center" vertical="top"/>
    </xf>
    <xf numFmtId="166" fontId="2" fillId="0" borderId="0" xfId="1" applyNumberFormat="1" applyFont="1" applyFill="1" applyAlignment="1">
      <alignment horizontal="center" vertical="top"/>
    </xf>
    <xf numFmtId="0" fontId="3" fillId="5" borderId="0" xfId="0" applyFont="1" applyFill="1" applyAlignment="1">
      <alignment horizontal="right" vertical="top"/>
    </xf>
    <xf numFmtId="164" fontId="2" fillId="5" borderId="0" xfId="0" applyNumberFormat="1" applyFont="1" applyFill="1" applyAlignment="1">
      <alignment horizontal="right" vertical="top"/>
    </xf>
    <xf numFmtId="2" fontId="2" fillId="5" borderId="0" xfId="0" applyNumberFormat="1" applyFont="1" applyFill="1" applyAlignment="1">
      <alignment horizontal="right" vertical="top"/>
    </xf>
    <xf numFmtId="166" fontId="2" fillId="5" borderId="0" xfId="1" applyNumberFormat="1" applyFont="1" applyFill="1" applyAlignment="1">
      <alignment horizontal="center" vertical="top"/>
    </xf>
    <xf numFmtId="0" fontId="3" fillId="7" borderId="0" xfId="0" applyFont="1" applyFill="1" applyAlignment="1">
      <alignment horizontal="right" vertical="top"/>
    </xf>
    <xf numFmtId="164" fontId="2" fillId="7" borderId="0" xfId="0" applyNumberFormat="1" applyFont="1" applyFill="1" applyAlignment="1">
      <alignment horizontal="right" vertical="top"/>
    </xf>
    <xf numFmtId="2" fontId="2" fillId="7" borderId="0" xfId="0" applyNumberFormat="1" applyFont="1" applyFill="1" applyAlignment="1">
      <alignment horizontal="right" vertical="top"/>
    </xf>
    <xf numFmtId="166" fontId="2" fillId="7" borderId="0" xfId="1" applyNumberFormat="1" applyFont="1" applyFill="1" applyAlignment="1">
      <alignment horizontal="center" vertical="top"/>
    </xf>
    <xf numFmtId="0" fontId="2" fillId="3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left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2" fontId="1" fillId="5" borderId="0" xfId="0" applyNumberFormat="1" applyFont="1" applyFill="1" applyAlignment="1">
      <alignment horizontal="center" wrapText="1"/>
    </xf>
    <xf numFmtId="164" fontId="1" fillId="5" borderId="0" xfId="0" applyNumberFormat="1" applyFont="1" applyFill="1" applyAlignment="1">
      <alignment horizontal="center" wrapText="1"/>
    </xf>
    <xf numFmtId="164" fontId="1" fillId="5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 wrapText="1"/>
    </xf>
    <xf numFmtId="2" fontId="1" fillId="3" borderId="0" xfId="0" applyNumberFormat="1" applyFont="1" applyFill="1" applyAlignment="1">
      <alignment horizontal="center" wrapText="1"/>
    </xf>
    <xf numFmtId="164" fontId="1" fillId="3" borderId="0" xfId="0" applyNumberFormat="1" applyFont="1" applyFill="1" applyAlignment="1">
      <alignment horizontal="center"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2" fontId="2" fillId="3" borderId="0" xfId="0" applyNumberFormat="1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/>
    </xf>
    <xf numFmtId="164" fontId="2" fillId="8" borderId="0" xfId="0" applyNumberFormat="1" applyFont="1" applyFill="1" applyAlignment="1">
      <alignment horizontal="center" vertical="top"/>
    </xf>
    <xf numFmtId="2" fontId="2" fillId="5" borderId="0" xfId="1" applyNumberFormat="1" applyFont="1" applyFill="1" applyAlignment="1">
      <alignment horizontal="center" vertical="top"/>
    </xf>
    <xf numFmtId="2" fontId="2" fillId="7" borderId="0" xfId="1" applyNumberFormat="1" applyFont="1" applyFill="1" applyAlignment="1">
      <alignment horizontal="center" vertical="top"/>
    </xf>
    <xf numFmtId="164" fontId="2" fillId="8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2" fillId="8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/>
    </xf>
    <xf numFmtId="2" fontId="2" fillId="4" borderId="0" xfId="0" applyNumberFormat="1" applyFont="1" applyFill="1" applyAlignment="1">
      <alignment horizontal="center" vertical="top"/>
    </xf>
    <xf numFmtId="164" fontId="2" fillId="4" borderId="0" xfId="0" applyNumberFormat="1" applyFont="1" applyFill="1" applyAlignment="1">
      <alignment horizontal="center" vertical="top"/>
    </xf>
    <xf numFmtId="1" fontId="2" fillId="4" borderId="0" xfId="0" applyNumberFormat="1" applyFont="1" applyFill="1" applyAlignment="1">
      <alignment horizontal="center" vertical="top"/>
    </xf>
    <xf numFmtId="0" fontId="2" fillId="4" borderId="0" xfId="0" applyFont="1" applyFill="1" applyAlignment="1">
      <alignment horizontal="center" vertical="top"/>
    </xf>
    <xf numFmtId="165" fontId="2" fillId="4" borderId="0" xfId="0" applyNumberFormat="1" applyFont="1" applyFill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/>
    </xf>
    <xf numFmtId="0" fontId="3" fillId="4" borderId="0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2" fillId="4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2" fontId="2" fillId="4" borderId="0" xfId="0" applyNumberFormat="1" applyFont="1" applyFill="1" applyAlignment="1">
      <alignment horizontal="center" wrapText="1"/>
    </xf>
    <xf numFmtId="164" fontId="2" fillId="4" borderId="0" xfId="0" applyNumberFormat="1" applyFont="1" applyFill="1" applyAlignment="1">
      <alignment horizontal="center" wrapText="1"/>
    </xf>
    <xf numFmtId="0" fontId="2" fillId="4" borderId="0" xfId="0" applyFont="1" applyFill="1"/>
    <xf numFmtId="0" fontId="3" fillId="2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0" fontId="0" fillId="0" borderId="0" xfId="0" applyFill="1"/>
    <xf numFmtId="164" fontId="2" fillId="0" borderId="0" xfId="0" quotePrefix="1" applyNumberFormat="1" applyFont="1" applyFill="1" applyAlignment="1">
      <alignment horizontal="left" vertical="top"/>
    </xf>
    <xf numFmtId="2" fontId="2" fillId="4" borderId="0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center" vertical="top"/>
    </xf>
    <xf numFmtId="0" fontId="2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top"/>
    </xf>
    <xf numFmtId="164" fontId="2" fillId="4" borderId="0" xfId="0" applyNumberFormat="1" applyFont="1" applyFill="1" applyBorder="1" applyAlignment="1">
      <alignment horizontal="center" vertical="top"/>
    </xf>
    <xf numFmtId="0" fontId="2" fillId="4" borderId="0" xfId="0" applyFont="1" applyFill="1" applyAlignment="1">
      <alignment horizontal="center" vertical="top"/>
    </xf>
    <xf numFmtId="0" fontId="3" fillId="4" borderId="0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center" wrapText="1"/>
    </xf>
    <xf numFmtId="164" fontId="2" fillId="4" borderId="0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68"/>
  <sheetViews>
    <sheetView tabSelected="1" workbookViewId="0">
      <selection sqref="A1:A3"/>
    </sheetView>
  </sheetViews>
  <sheetFormatPr defaultRowHeight="15" x14ac:dyDescent="0.25"/>
  <cols>
    <col min="1" max="1" width="25" customWidth="1"/>
    <col min="2" max="2" width="45.5703125" customWidth="1"/>
    <col min="3" max="3" width="30.85546875" customWidth="1"/>
    <col min="4" max="4" width="31.140625" customWidth="1"/>
    <col min="5" max="5" width="22.42578125" bestFit="1" customWidth="1"/>
    <col min="6" max="6" width="9.42578125" customWidth="1"/>
    <col min="7" max="7" width="9.5703125" customWidth="1"/>
    <col min="8" max="8" width="9.28515625" customWidth="1"/>
    <col min="9" max="9" width="10.85546875" customWidth="1"/>
    <col min="10" max="10" width="1" customWidth="1"/>
    <col min="11" max="11" width="7.140625" bestFit="1" customWidth="1"/>
    <col min="12" max="12" width="8.5703125" bestFit="1" customWidth="1"/>
    <col min="13" max="13" width="14.42578125" customWidth="1"/>
    <col min="14" max="14" width="14.28515625" customWidth="1"/>
    <col min="15" max="15" width="10.42578125" customWidth="1"/>
    <col min="16" max="16" width="12.140625" bestFit="1" customWidth="1"/>
    <col min="17" max="17" width="7.42578125" customWidth="1"/>
    <col min="18" max="18" width="10.85546875" bestFit="1" customWidth="1"/>
    <col min="19" max="19" width="13.85546875" customWidth="1"/>
    <col min="20" max="20" width="10.85546875" bestFit="1" customWidth="1"/>
    <col min="21" max="21" width="15.42578125" customWidth="1"/>
    <col min="22" max="22" width="1" customWidth="1"/>
    <col min="23" max="23" width="9.85546875" customWidth="1"/>
    <col min="24" max="24" width="10.140625" customWidth="1"/>
    <col min="25" max="25" width="14.140625" customWidth="1"/>
    <col min="26" max="26" width="10.140625" customWidth="1"/>
    <col min="27" max="27" width="8.42578125" customWidth="1"/>
    <col min="28" max="28" width="15.5703125" customWidth="1"/>
    <col min="29" max="29" width="15.7109375" customWidth="1"/>
    <col min="30" max="30" width="15.85546875" customWidth="1"/>
    <col min="31" max="31" width="1" customWidth="1"/>
    <col min="32" max="32" width="22.7109375" customWidth="1"/>
    <col min="33" max="35" width="11.28515625" customWidth="1"/>
    <col min="36" max="36" width="16" customWidth="1"/>
    <col min="37" max="37" width="11.42578125" bestFit="1" customWidth="1"/>
    <col min="38" max="38" width="11.85546875" bestFit="1" customWidth="1"/>
    <col min="39" max="39" width="15.85546875" customWidth="1"/>
    <col min="40" max="40" width="1" customWidth="1"/>
    <col min="41" max="41" width="10.5703125" customWidth="1"/>
    <col min="42" max="42" width="14" customWidth="1"/>
    <col min="43" max="43" width="8" customWidth="1"/>
    <col min="44" max="45" width="10" customWidth="1"/>
    <col min="46" max="46" width="7.140625" customWidth="1"/>
    <col min="47" max="47" width="8.42578125" customWidth="1"/>
    <col min="48" max="48" width="10.85546875" customWidth="1"/>
    <col min="49" max="49" width="15.42578125" customWidth="1"/>
    <col min="50" max="50" width="10.140625" customWidth="1"/>
    <col min="51" max="51" width="14.140625" customWidth="1"/>
    <col min="52" max="52" width="8.28515625" customWidth="1"/>
    <col min="53" max="53" width="12.7109375" customWidth="1"/>
    <col min="54" max="54" width="15.7109375" customWidth="1"/>
    <col min="55" max="55" width="1" customWidth="1"/>
    <col min="56" max="56" width="9.85546875" customWidth="1"/>
    <col min="57" max="57" width="10" customWidth="1"/>
    <col min="58" max="58" width="14" customWidth="1"/>
    <col min="59" max="59" width="8.28515625" customWidth="1"/>
    <col min="60" max="60" width="12.42578125" customWidth="1"/>
    <col min="61" max="61" width="15.7109375" customWidth="1"/>
    <col min="62" max="62" width="1" customWidth="1"/>
    <col min="63" max="63" width="9.85546875" customWidth="1"/>
    <col min="64" max="64" width="10" customWidth="1"/>
    <col min="65" max="65" width="14" customWidth="1"/>
    <col min="66" max="66" width="8.28515625" customWidth="1"/>
    <col min="67" max="67" width="12.42578125" customWidth="1"/>
    <col min="68" max="68" width="15.7109375" customWidth="1"/>
    <col min="69" max="69" width="1" customWidth="1"/>
    <col min="70" max="70" width="10" customWidth="1"/>
    <col min="71" max="71" width="9.85546875" customWidth="1"/>
    <col min="72" max="72" width="14.140625" customWidth="1"/>
    <col min="73" max="73" width="8.28515625" customWidth="1"/>
    <col min="74" max="74" width="15.5703125" customWidth="1"/>
    <col min="75" max="76" width="15.7109375" customWidth="1"/>
    <col min="77" max="77" width="1" customWidth="1"/>
    <col min="78" max="78" width="10" customWidth="1"/>
    <col min="79" max="79" width="9.85546875" customWidth="1"/>
    <col min="80" max="80" width="14.140625" customWidth="1"/>
    <col min="81" max="81" width="8.28515625" customWidth="1"/>
    <col min="82" max="82" width="15.5703125" customWidth="1"/>
    <col min="83" max="84" width="15.7109375" customWidth="1"/>
    <col min="85" max="85" width="1" customWidth="1"/>
    <col min="86" max="86" width="17.140625" customWidth="1"/>
  </cols>
  <sheetData>
    <row r="1" spans="1:86" x14ac:dyDescent="0.25">
      <c r="A1" s="141" t="s">
        <v>1</v>
      </c>
      <c r="B1" s="141" t="s">
        <v>0</v>
      </c>
      <c r="C1" s="142" t="s">
        <v>2079</v>
      </c>
      <c r="D1" s="142" t="s">
        <v>2077</v>
      </c>
      <c r="E1" s="141" t="s">
        <v>2078</v>
      </c>
      <c r="F1" s="139" t="s">
        <v>2084</v>
      </c>
      <c r="G1" s="139"/>
      <c r="H1" s="139"/>
      <c r="I1" s="139"/>
      <c r="J1" s="143"/>
      <c r="K1" s="139" t="s">
        <v>2109</v>
      </c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3"/>
      <c r="W1" s="144" t="s">
        <v>2110</v>
      </c>
      <c r="X1" s="144"/>
      <c r="Y1" s="144"/>
      <c r="Z1" s="144"/>
      <c r="AA1" s="144"/>
      <c r="AB1" s="144"/>
      <c r="AC1" s="144"/>
      <c r="AD1" s="144"/>
      <c r="AE1" s="143"/>
      <c r="AF1" s="112" t="s">
        <v>2115</v>
      </c>
      <c r="AG1" s="116"/>
      <c r="AH1" s="116"/>
      <c r="AI1" s="116"/>
      <c r="AJ1" s="115"/>
      <c r="AK1" s="114"/>
      <c r="AL1" s="114"/>
      <c r="AM1" s="114"/>
      <c r="AN1" s="143"/>
      <c r="AO1" s="114"/>
      <c r="AP1" s="119"/>
      <c r="AQ1" s="117"/>
      <c r="AR1" s="114"/>
      <c r="AS1" s="116"/>
      <c r="AT1" s="113"/>
      <c r="AU1" s="114"/>
      <c r="AV1" s="114"/>
      <c r="AW1" s="119"/>
      <c r="AX1" s="116"/>
      <c r="AY1" s="114"/>
      <c r="AZ1" s="114"/>
      <c r="BA1" s="114"/>
      <c r="BB1" s="114"/>
      <c r="BC1" s="143"/>
      <c r="BD1" s="116"/>
      <c r="BE1" s="116"/>
      <c r="BF1" s="114"/>
      <c r="BG1" s="116" t="s">
        <v>359</v>
      </c>
      <c r="BH1" s="116"/>
      <c r="BI1" s="116"/>
      <c r="BJ1" s="143"/>
      <c r="BK1" s="116"/>
      <c r="BL1" s="116"/>
      <c r="BM1" s="114"/>
      <c r="BN1" s="116"/>
      <c r="BO1" s="116"/>
      <c r="BP1" s="116"/>
      <c r="BQ1" s="143"/>
      <c r="BR1" s="112" t="s">
        <v>2117</v>
      </c>
      <c r="BS1" s="116"/>
      <c r="BT1" s="114"/>
      <c r="BU1" s="114"/>
      <c r="BV1" s="114"/>
      <c r="BW1" s="114"/>
      <c r="BX1" s="114"/>
      <c r="BY1" s="143"/>
      <c r="BZ1" s="116"/>
      <c r="CA1" s="116"/>
      <c r="CB1" s="114"/>
      <c r="CC1" s="114"/>
      <c r="CD1" s="114"/>
      <c r="CE1" s="119"/>
      <c r="CF1" s="114"/>
      <c r="CG1" s="143"/>
      <c r="CH1" s="116"/>
    </row>
    <row r="2" spans="1:86" x14ac:dyDescent="0.25">
      <c r="A2" s="141"/>
      <c r="B2" s="141"/>
      <c r="C2" s="142"/>
      <c r="D2" s="142"/>
      <c r="E2" s="141"/>
      <c r="F2" s="140"/>
      <c r="G2" s="140"/>
      <c r="H2" s="140"/>
      <c r="I2" s="140"/>
      <c r="J2" s="143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3"/>
      <c r="W2" s="145"/>
      <c r="X2" s="145"/>
      <c r="Y2" s="145"/>
      <c r="Z2" s="145"/>
      <c r="AA2" s="145"/>
      <c r="AB2" s="145"/>
      <c r="AC2" s="145"/>
      <c r="AD2" s="145"/>
      <c r="AE2" s="143"/>
      <c r="AF2" s="116"/>
      <c r="AG2" s="146" t="s">
        <v>2149</v>
      </c>
      <c r="AH2" s="146"/>
      <c r="AI2" s="146"/>
      <c r="AJ2" s="115"/>
      <c r="AK2" s="114"/>
      <c r="AL2" s="114"/>
      <c r="AM2" s="114"/>
      <c r="AN2" s="143"/>
      <c r="AO2" s="147" t="s">
        <v>2112</v>
      </c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3"/>
      <c r="BD2" s="148" t="s">
        <v>2107</v>
      </c>
      <c r="BE2" s="148"/>
      <c r="BF2" s="148"/>
      <c r="BG2" s="148"/>
      <c r="BH2" s="148"/>
      <c r="BI2" s="148"/>
      <c r="BJ2" s="143"/>
      <c r="BK2" s="148" t="s">
        <v>2108</v>
      </c>
      <c r="BL2" s="148"/>
      <c r="BM2" s="148"/>
      <c r="BN2" s="148"/>
      <c r="BO2" s="148"/>
      <c r="BP2" s="148"/>
      <c r="BQ2" s="143"/>
      <c r="BR2" s="148" t="s">
        <v>2116</v>
      </c>
      <c r="BS2" s="148"/>
      <c r="BT2" s="148"/>
      <c r="BU2" s="148"/>
      <c r="BV2" s="148"/>
      <c r="BW2" s="148"/>
      <c r="BX2" s="148"/>
      <c r="BY2" s="143"/>
      <c r="BZ2" s="148" t="s">
        <v>2118</v>
      </c>
      <c r="CA2" s="148"/>
      <c r="CB2" s="148"/>
      <c r="CC2" s="148"/>
      <c r="CD2" s="148"/>
      <c r="CE2" s="148"/>
      <c r="CF2" s="148"/>
      <c r="CG2" s="143"/>
      <c r="CH2" s="149" t="s">
        <v>2119</v>
      </c>
    </row>
    <row r="3" spans="1:86" ht="27.75" customHeight="1" x14ac:dyDescent="0.25">
      <c r="A3" s="141"/>
      <c r="B3" s="141"/>
      <c r="C3" s="142"/>
      <c r="D3" s="142"/>
      <c r="E3" s="141"/>
      <c r="F3" s="118" t="s">
        <v>2081</v>
      </c>
      <c r="G3" s="118" t="s">
        <v>2082</v>
      </c>
      <c r="H3" s="118" t="s">
        <v>2083</v>
      </c>
      <c r="I3" s="118" t="s">
        <v>2080</v>
      </c>
      <c r="J3" s="110"/>
      <c r="K3" s="118" t="s">
        <v>2087</v>
      </c>
      <c r="L3" s="118" t="s">
        <v>2088</v>
      </c>
      <c r="M3" s="118" t="s">
        <v>2101</v>
      </c>
      <c r="N3" s="118" t="s">
        <v>2100</v>
      </c>
      <c r="O3" s="118" t="s">
        <v>2089</v>
      </c>
      <c r="P3" s="118" t="s">
        <v>2090</v>
      </c>
      <c r="Q3" s="118" t="s">
        <v>2091</v>
      </c>
      <c r="R3" s="118" t="s">
        <v>2093</v>
      </c>
      <c r="S3" s="118" t="s">
        <v>2095</v>
      </c>
      <c r="T3" s="118" t="s">
        <v>2096</v>
      </c>
      <c r="U3" s="118" t="s">
        <v>2097</v>
      </c>
      <c r="V3" s="110"/>
      <c r="W3" s="118" t="s">
        <v>2098</v>
      </c>
      <c r="X3" s="118" t="s">
        <v>2099</v>
      </c>
      <c r="Y3" s="118" t="s">
        <v>2100</v>
      </c>
      <c r="Z3" s="118" t="s">
        <v>2102</v>
      </c>
      <c r="AA3" s="118" t="s">
        <v>2071</v>
      </c>
      <c r="AB3" s="118" t="s">
        <v>2103</v>
      </c>
      <c r="AC3" s="118" t="s">
        <v>2104</v>
      </c>
      <c r="AD3" s="118" t="s">
        <v>2105</v>
      </c>
      <c r="AE3" s="110"/>
      <c r="AF3" s="120" t="s">
        <v>2148</v>
      </c>
      <c r="AG3" s="118" t="s">
        <v>2106</v>
      </c>
      <c r="AH3" s="118" t="s">
        <v>2107</v>
      </c>
      <c r="AI3" s="118" t="s">
        <v>2108</v>
      </c>
      <c r="AJ3" s="120" t="s">
        <v>2120</v>
      </c>
      <c r="AK3" s="120" t="s">
        <v>2070</v>
      </c>
      <c r="AL3" s="120" t="s">
        <v>2071</v>
      </c>
      <c r="AM3" s="120" t="s">
        <v>2105</v>
      </c>
      <c r="AN3" s="110"/>
      <c r="AO3" s="118" t="s">
        <v>2093</v>
      </c>
      <c r="AP3" s="118" t="s">
        <v>2095</v>
      </c>
      <c r="AQ3" s="118" t="s">
        <v>2091</v>
      </c>
      <c r="AR3" s="118" t="s">
        <v>2102</v>
      </c>
      <c r="AS3" s="118" t="s">
        <v>2098</v>
      </c>
      <c r="AT3" s="118" t="s">
        <v>2111</v>
      </c>
      <c r="AU3" s="118" t="s">
        <v>2088</v>
      </c>
      <c r="AV3" s="118" t="s">
        <v>2096</v>
      </c>
      <c r="AW3" s="118" t="s">
        <v>2097</v>
      </c>
      <c r="AX3" s="118" t="s">
        <v>2099</v>
      </c>
      <c r="AY3" s="118" t="s">
        <v>2100</v>
      </c>
      <c r="AZ3" s="118" t="s">
        <v>2113</v>
      </c>
      <c r="BA3" s="118" t="s">
        <v>2114</v>
      </c>
      <c r="BB3" s="118" t="s">
        <v>2105</v>
      </c>
      <c r="BC3" s="131"/>
      <c r="BD3" s="118" t="s">
        <v>2098</v>
      </c>
      <c r="BE3" s="118" t="s">
        <v>2099</v>
      </c>
      <c r="BF3" s="118" t="s">
        <v>2100</v>
      </c>
      <c r="BG3" s="118" t="s">
        <v>2113</v>
      </c>
      <c r="BH3" s="118" t="s">
        <v>2114</v>
      </c>
      <c r="BI3" s="118" t="s">
        <v>2105</v>
      </c>
      <c r="BJ3" s="131"/>
      <c r="BK3" s="118" t="s">
        <v>2098</v>
      </c>
      <c r="BL3" s="118" t="s">
        <v>2099</v>
      </c>
      <c r="BM3" s="118" t="s">
        <v>2100</v>
      </c>
      <c r="BN3" s="118" t="s">
        <v>2113</v>
      </c>
      <c r="BO3" s="118" t="s">
        <v>2114</v>
      </c>
      <c r="BP3" s="118" t="s">
        <v>2105</v>
      </c>
      <c r="BQ3" s="131"/>
      <c r="BR3" s="118" t="s">
        <v>2098</v>
      </c>
      <c r="BS3" s="118" t="s">
        <v>2099</v>
      </c>
      <c r="BT3" s="118" t="s">
        <v>2100</v>
      </c>
      <c r="BU3" s="118" t="s">
        <v>2071</v>
      </c>
      <c r="BV3" s="118" t="s">
        <v>2103</v>
      </c>
      <c r="BW3" s="118" t="s">
        <v>2104</v>
      </c>
      <c r="BX3" s="118" t="s">
        <v>2105</v>
      </c>
      <c r="BY3" s="131"/>
      <c r="BZ3" s="118" t="s">
        <v>2098</v>
      </c>
      <c r="CA3" s="118" t="s">
        <v>2099</v>
      </c>
      <c r="CB3" s="118" t="s">
        <v>2100</v>
      </c>
      <c r="CC3" s="118" t="s">
        <v>2071</v>
      </c>
      <c r="CD3" s="118" t="s">
        <v>2103</v>
      </c>
      <c r="CE3" s="118" t="s">
        <v>2104</v>
      </c>
      <c r="CF3" s="118" t="s">
        <v>2105</v>
      </c>
      <c r="CG3" s="131"/>
      <c r="CH3" s="149"/>
    </row>
    <row r="4" spans="1:86" x14ac:dyDescent="0.25">
      <c r="A4" s="52" t="s">
        <v>2052</v>
      </c>
      <c r="B4" s="52"/>
      <c r="C4" s="54"/>
      <c r="D4" s="54"/>
      <c r="E4" s="52"/>
      <c r="F4" s="55"/>
      <c r="G4" s="55"/>
      <c r="H4" s="55"/>
      <c r="I4" s="55"/>
      <c r="J4" s="53"/>
      <c r="K4" s="55"/>
      <c r="L4" s="56"/>
      <c r="M4" s="56"/>
      <c r="N4" s="56"/>
      <c r="O4" s="56"/>
      <c r="P4" s="56"/>
      <c r="Q4" s="57"/>
      <c r="R4" s="56"/>
      <c r="S4" s="56"/>
      <c r="T4" s="56"/>
      <c r="U4" s="53"/>
      <c r="V4" s="53"/>
      <c r="W4" s="53"/>
      <c r="X4" s="56"/>
      <c r="Y4" s="56"/>
      <c r="Z4" s="56"/>
      <c r="AA4" s="56"/>
      <c r="AB4" s="56"/>
      <c r="AC4" s="53"/>
      <c r="AD4" s="56"/>
      <c r="AE4" s="53"/>
      <c r="AF4" s="56"/>
      <c r="AG4" s="56"/>
      <c r="AH4" s="56"/>
      <c r="AI4" s="56"/>
      <c r="AJ4" s="58"/>
      <c r="AK4" s="56"/>
      <c r="AL4" s="56"/>
      <c r="AM4" s="56"/>
      <c r="AN4" s="53"/>
      <c r="AO4" s="56"/>
      <c r="AP4" s="53"/>
      <c r="AQ4" s="57"/>
      <c r="AR4" s="56"/>
      <c r="AS4" s="53"/>
      <c r="AT4" s="55"/>
      <c r="AU4" s="56"/>
      <c r="AV4" s="56"/>
      <c r="AW4" s="53"/>
      <c r="AX4" s="56"/>
      <c r="AY4" s="56"/>
      <c r="AZ4" s="56"/>
      <c r="BA4" s="56"/>
      <c r="BB4" s="56"/>
      <c r="BC4" s="53"/>
      <c r="BD4" s="53"/>
      <c r="BE4" s="56"/>
      <c r="BF4" s="56"/>
      <c r="BG4" s="56"/>
      <c r="BH4" s="56"/>
      <c r="BI4" s="56"/>
      <c r="BJ4" s="53"/>
      <c r="BK4" s="53"/>
      <c r="BL4" s="56"/>
      <c r="BM4" s="56"/>
      <c r="BN4" s="56"/>
      <c r="BO4" s="56"/>
      <c r="BP4" s="56"/>
      <c r="BQ4" s="53"/>
      <c r="BR4" s="53"/>
      <c r="BS4" s="56"/>
      <c r="BT4" s="56"/>
      <c r="BU4" s="56"/>
      <c r="BV4" s="56"/>
      <c r="BW4" s="56"/>
      <c r="BX4" s="56"/>
      <c r="BY4" s="53"/>
      <c r="BZ4" s="53"/>
      <c r="CA4" s="56"/>
      <c r="CB4" s="56"/>
      <c r="CC4" s="56"/>
      <c r="CD4" s="56"/>
      <c r="CE4" s="53"/>
      <c r="CF4" s="56"/>
      <c r="CG4" s="53"/>
      <c r="CH4" s="56"/>
    </row>
    <row r="5" spans="1:86" x14ac:dyDescent="0.25">
      <c r="A5" s="33" t="s">
        <v>2040</v>
      </c>
      <c r="B5" s="33"/>
      <c r="C5" s="35"/>
      <c r="D5" s="35"/>
      <c r="E5" s="33"/>
      <c r="F5" s="36"/>
      <c r="G5" s="36"/>
      <c r="H5" s="36"/>
      <c r="I5" s="36"/>
      <c r="J5" s="34"/>
      <c r="K5" s="36"/>
      <c r="L5" s="37"/>
      <c r="M5" s="37"/>
      <c r="N5" s="37"/>
      <c r="O5" s="37"/>
      <c r="P5" s="37"/>
      <c r="Q5" s="38"/>
      <c r="R5" s="37"/>
      <c r="S5" s="37"/>
      <c r="T5" s="37"/>
      <c r="U5" s="34"/>
      <c r="V5" s="34"/>
      <c r="W5" s="34"/>
      <c r="X5" s="37"/>
      <c r="Y5" s="37"/>
      <c r="Z5" s="37"/>
      <c r="AA5" s="37"/>
      <c r="AB5" s="37"/>
      <c r="AC5" s="34"/>
      <c r="AD5" s="37"/>
      <c r="AE5" s="34"/>
      <c r="AF5" s="37"/>
      <c r="AG5" s="37"/>
      <c r="AH5" s="37"/>
      <c r="AI5" s="37"/>
      <c r="AJ5" s="39"/>
      <c r="AK5" s="37"/>
      <c r="AL5" s="37"/>
      <c r="AM5" s="37"/>
      <c r="AN5" s="34"/>
      <c r="AO5" s="37"/>
      <c r="AP5" s="34"/>
      <c r="AQ5" s="38"/>
      <c r="AR5" s="37"/>
      <c r="AS5" s="34"/>
      <c r="AT5" s="36"/>
      <c r="AU5" s="37"/>
      <c r="AV5" s="37"/>
      <c r="AW5" s="34"/>
      <c r="AX5" s="37"/>
      <c r="AY5" s="37"/>
      <c r="AZ5" s="37"/>
      <c r="BA5" s="37"/>
      <c r="BB5" s="37"/>
      <c r="BC5" s="34"/>
      <c r="BD5" s="34"/>
      <c r="BE5" s="37"/>
      <c r="BF5" s="37"/>
      <c r="BG5" s="37"/>
      <c r="BH5" s="37"/>
      <c r="BI5" s="37"/>
      <c r="BJ5" s="34"/>
      <c r="BK5" s="34"/>
      <c r="BL5" s="37"/>
      <c r="BM5" s="37"/>
      <c r="BN5" s="37"/>
      <c r="BO5" s="37"/>
      <c r="BP5" s="37"/>
      <c r="BQ5" s="34"/>
      <c r="BR5" s="34"/>
      <c r="BS5" s="37"/>
      <c r="BT5" s="37"/>
      <c r="BU5" s="37"/>
      <c r="BV5" s="37"/>
      <c r="BW5" s="37"/>
      <c r="BX5" s="37"/>
      <c r="BY5" s="34"/>
      <c r="BZ5" s="34"/>
      <c r="CA5" s="37"/>
      <c r="CB5" s="37"/>
      <c r="CC5" s="37"/>
      <c r="CD5" s="37"/>
      <c r="CE5" s="34"/>
      <c r="CF5" s="37"/>
      <c r="CG5" s="34"/>
      <c r="CH5" s="37"/>
    </row>
    <row r="6" spans="1:86" x14ac:dyDescent="0.25">
      <c r="A6" s="16" t="s">
        <v>15</v>
      </c>
      <c r="B6" s="16" t="s">
        <v>10</v>
      </c>
      <c r="C6" s="9" t="s">
        <v>8</v>
      </c>
      <c r="D6" s="9" t="s">
        <v>9</v>
      </c>
      <c r="E6" s="16" t="s">
        <v>11</v>
      </c>
      <c r="F6" s="10">
        <v>13.17</v>
      </c>
      <c r="G6" s="10">
        <v>13.77</v>
      </c>
      <c r="H6" s="10">
        <v>13.52</v>
      </c>
      <c r="I6" s="10">
        <v>10.63</v>
      </c>
      <c r="J6" s="111"/>
      <c r="K6" s="10">
        <v>13.49</v>
      </c>
      <c r="L6" s="11">
        <v>0.30099999999999999</v>
      </c>
      <c r="M6" s="11">
        <v>6.6000000000000003E-2</v>
      </c>
      <c r="N6" s="11">
        <v>0.93600000000000005</v>
      </c>
      <c r="O6" s="11">
        <v>2.1999999999999999E-2</v>
      </c>
      <c r="P6" s="11">
        <v>2.2000000000000002</v>
      </c>
      <c r="Q6" s="12">
        <v>8.3099999999999993E-2</v>
      </c>
      <c r="R6" s="104">
        <v>0.92400000000000004</v>
      </c>
      <c r="S6" s="11" t="s">
        <v>12</v>
      </c>
      <c r="T6" s="11">
        <v>0.97299999999999998</v>
      </c>
      <c r="U6" s="21" t="s">
        <v>13</v>
      </c>
      <c r="V6" s="111"/>
      <c r="W6" s="15">
        <v>114</v>
      </c>
      <c r="X6" s="104">
        <v>0.58499999999999996</v>
      </c>
      <c r="Y6" s="11">
        <v>5.3999999999999999E-2</v>
      </c>
      <c r="Z6" s="11">
        <v>0.182</v>
      </c>
      <c r="AA6" s="11">
        <v>-3.202</v>
      </c>
      <c r="AB6" s="11">
        <v>6.9039999999999999</v>
      </c>
      <c r="AC6" s="21" t="s">
        <v>14</v>
      </c>
      <c r="AD6" s="11">
        <v>14.726000000000001</v>
      </c>
      <c r="AE6" s="111"/>
      <c r="AF6" s="11">
        <v>0.93400000000000005</v>
      </c>
      <c r="AG6" s="11">
        <v>1.0049999999999999</v>
      </c>
      <c r="AH6" s="11">
        <v>0.99399999999999999</v>
      </c>
      <c r="AI6" s="11">
        <v>0.999</v>
      </c>
      <c r="AJ6" s="14">
        <v>114</v>
      </c>
      <c r="AK6" s="11">
        <v>2.609</v>
      </c>
      <c r="AL6" s="11">
        <v>0.109</v>
      </c>
      <c r="AM6" s="11">
        <v>6.173</v>
      </c>
      <c r="AN6" s="111"/>
      <c r="AO6" s="11">
        <v>0.93400000000000005</v>
      </c>
      <c r="AP6" s="21" t="s">
        <v>877</v>
      </c>
      <c r="AQ6" s="12">
        <v>0.11700000000000001</v>
      </c>
      <c r="AR6" s="11">
        <v>3.2000000000000001E-2</v>
      </c>
      <c r="AS6" s="15">
        <v>115</v>
      </c>
      <c r="AT6" s="10">
        <v>13.47</v>
      </c>
      <c r="AU6" s="11">
        <v>0.42499999999999999</v>
      </c>
      <c r="AV6" s="11">
        <v>0.96599999999999997</v>
      </c>
      <c r="AW6" s="21" t="s">
        <v>878</v>
      </c>
      <c r="AX6" s="11">
        <v>0.93899999999999995</v>
      </c>
      <c r="AY6" s="11">
        <v>0.71099999999999997</v>
      </c>
      <c r="AZ6" s="11">
        <v>0.38300000000000001</v>
      </c>
      <c r="BA6" s="11">
        <v>2.609</v>
      </c>
      <c r="BB6" s="11">
        <v>5.952</v>
      </c>
      <c r="BC6" s="111"/>
      <c r="BD6" s="15">
        <v>112</v>
      </c>
      <c r="BE6" s="11">
        <v>0.92800000000000005</v>
      </c>
      <c r="BF6" s="11">
        <v>0.877</v>
      </c>
      <c r="BG6" s="11">
        <v>-0.17899999999999999</v>
      </c>
      <c r="BH6" s="11">
        <v>2.4460000000000002</v>
      </c>
      <c r="BI6" s="11">
        <v>6.39</v>
      </c>
      <c r="BJ6" s="111"/>
      <c r="BK6" s="15">
        <v>114</v>
      </c>
      <c r="BL6" s="11">
        <v>0.93300000000000005</v>
      </c>
      <c r="BM6" s="11">
        <v>0.83199999999999996</v>
      </c>
      <c r="BN6" s="11">
        <v>0.123</v>
      </c>
      <c r="BO6" s="11">
        <v>2.7719999999999998</v>
      </c>
      <c r="BP6" s="11">
        <v>6.1749999999999998</v>
      </c>
      <c r="BQ6" s="111"/>
      <c r="BR6" s="15">
        <v>124</v>
      </c>
      <c r="BS6" s="11">
        <v>0.56799999999999995</v>
      </c>
      <c r="BT6" s="11">
        <v>0.109</v>
      </c>
      <c r="BU6" s="11">
        <v>-2.718</v>
      </c>
      <c r="BV6" s="11">
        <v>6.8150000000000004</v>
      </c>
      <c r="BW6" s="11" t="s">
        <v>879</v>
      </c>
      <c r="BX6" s="11">
        <v>14.727</v>
      </c>
      <c r="BY6" s="111"/>
      <c r="BZ6" s="15">
        <v>113</v>
      </c>
      <c r="CA6" s="11">
        <v>0.59799999999999998</v>
      </c>
      <c r="CB6" s="11">
        <v>7.6999999999999999E-2</v>
      </c>
      <c r="CC6" s="11">
        <v>-2.867</v>
      </c>
      <c r="CD6" s="11">
        <v>6.1589999999999998</v>
      </c>
      <c r="CE6" s="21" t="s">
        <v>880</v>
      </c>
      <c r="CF6" s="11">
        <v>13.928000000000001</v>
      </c>
      <c r="CG6" s="111"/>
      <c r="CH6" s="11">
        <v>0.59399999999999997</v>
      </c>
    </row>
    <row r="7" spans="1:86" x14ac:dyDescent="0.25">
      <c r="A7" s="16" t="s">
        <v>7</v>
      </c>
      <c r="B7" s="16" t="s">
        <v>2039</v>
      </c>
      <c r="C7" s="9" t="s">
        <v>8</v>
      </c>
      <c r="D7" s="9" t="s">
        <v>9</v>
      </c>
      <c r="E7" s="16" t="s">
        <v>3</v>
      </c>
      <c r="F7" s="10">
        <v>5.8</v>
      </c>
      <c r="G7" s="10">
        <v>5.84</v>
      </c>
      <c r="H7" s="10">
        <v>5.76</v>
      </c>
      <c r="I7" s="10">
        <v>4.03</v>
      </c>
      <c r="J7" s="111"/>
      <c r="K7" s="10">
        <v>5.8</v>
      </c>
      <c r="L7" s="11">
        <v>0.04</v>
      </c>
      <c r="M7" s="11">
        <v>1.9E-2</v>
      </c>
      <c r="N7" s="11">
        <v>0.98099999999999998</v>
      </c>
      <c r="O7" s="11">
        <v>7.0000000000000001E-3</v>
      </c>
      <c r="P7" s="11">
        <v>0.7</v>
      </c>
      <c r="Q7" s="12">
        <v>1.0200000000000001E-2</v>
      </c>
      <c r="R7" s="104">
        <v>0.93700000000000006</v>
      </c>
      <c r="S7" s="11" t="s">
        <v>4</v>
      </c>
      <c r="T7" s="11">
        <v>0.97799999999999998</v>
      </c>
      <c r="U7" s="21" t="s">
        <v>5</v>
      </c>
      <c r="V7" s="111"/>
      <c r="W7" s="15">
        <v>114</v>
      </c>
      <c r="X7" s="104">
        <v>0.79400000000000004</v>
      </c>
      <c r="Y7" s="11">
        <v>0</v>
      </c>
      <c r="Z7" s="11">
        <v>0.25900000000000001</v>
      </c>
      <c r="AA7" s="11">
        <v>-1.86</v>
      </c>
      <c r="AB7" s="11">
        <v>2.0529999999999999</v>
      </c>
      <c r="AC7" s="21" t="s">
        <v>6</v>
      </c>
      <c r="AD7" s="11">
        <v>2.5249999999999999</v>
      </c>
      <c r="AE7" s="111"/>
      <c r="AF7" s="11">
        <v>0.94199999999999995</v>
      </c>
      <c r="AG7" s="11">
        <v>0.98799999999999999</v>
      </c>
      <c r="AH7" s="11">
        <v>1.0129999999999999</v>
      </c>
      <c r="AI7" s="11">
        <v>1.0009999999999999</v>
      </c>
      <c r="AJ7" s="14">
        <v>114</v>
      </c>
      <c r="AK7" s="11">
        <v>0.60899999999999999</v>
      </c>
      <c r="AL7" s="11">
        <v>-6.0000000000000001E-3</v>
      </c>
      <c r="AM7" s="11">
        <v>1.3720000000000001</v>
      </c>
      <c r="AN7" s="111"/>
      <c r="AO7" s="11">
        <v>0.92600000000000005</v>
      </c>
      <c r="AP7" s="21" t="s">
        <v>845</v>
      </c>
      <c r="AQ7" s="12">
        <v>8.6E-3</v>
      </c>
      <c r="AR7" s="11">
        <v>6.0000000000000001E-3</v>
      </c>
      <c r="AS7" s="15">
        <v>115</v>
      </c>
      <c r="AT7" s="10">
        <v>5.82</v>
      </c>
      <c r="AU7" s="11">
        <v>3.4000000000000002E-2</v>
      </c>
      <c r="AV7" s="11">
        <v>0.96099999999999997</v>
      </c>
      <c r="AW7" s="21" t="s">
        <v>846</v>
      </c>
      <c r="AX7" s="11">
        <v>0.93</v>
      </c>
      <c r="AY7" s="11">
        <v>0.90200000000000002</v>
      </c>
      <c r="AZ7" s="11">
        <v>0</v>
      </c>
      <c r="BA7" s="11">
        <v>0.66100000000000003</v>
      </c>
      <c r="BB7" s="11">
        <v>1.5349999999999999</v>
      </c>
      <c r="BC7" s="111"/>
      <c r="BD7" s="15">
        <v>112</v>
      </c>
      <c r="BE7" s="11">
        <v>0.95399999999999996</v>
      </c>
      <c r="BF7" s="11">
        <v>0.84099999999999997</v>
      </c>
      <c r="BG7" s="11">
        <v>-2.7E-2</v>
      </c>
      <c r="BH7" s="11">
        <v>0.50900000000000001</v>
      </c>
      <c r="BI7" s="11">
        <v>1.256</v>
      </c>
      <c r="BJ7" s="111"/>
      <c r="BK7" s="15">
        <v>114</v>
      </c>
      <c r="BL7" s="11">
        <v>0.94299999999999995</v>
      </c>
      <c r="BM7" s="11">
        <v>0.93500000000000005</v>
      </c>
      <c r="BN7" s="11">
        <v>8.9999999999999993E-3</v>
      </c>
      <c r="BO7" s="11">
        <v>0.65800000000000003</v>
      </c>
      <c r="BP7" s="11">
        <v>1.3240000000000001</v>
      </c>
      <c r="BQ7" s="111"/>
      <c r="BR7" s="15">
        <v>124</v>
      </c>
      <c r="BS7" s="11">
        <v>0.749</v>
      </c>
      <c r="BT7" s="11">
        <v>0</v>
      </c>
      <c r="BU7" s="11">
        <v>-1.839</v>
      </c>
      <c r="BV7" s="11">
        <v>2.113</v>
      </c>
      <c r="BW7" s="11" t="s">
        <v>847</v>
      </c>
      <c r="BX7" s="11">
        <v>2.6440000000000001</v>
      </c>
      <c r="BY7" s="111"/>
      <c r="BZ7" s="15">
        <v>113</v>
      </c>
      <c r="CA7" s="11">
        <v>0.81799999999999995</v>
      </c>
      <c r="CB7" s="11">
        <v>0</v>
      </c>
      <c r="CC7" s="11">
        <v>-1.7609999999999999</v>
      </c>
      <c r="CD7" s="11">
        <v>1.956</v>
      </c>
      <c r="CE7" s="21" t="s">
        <v>848</v>
      </c>
      <c r="CF7" s="11">
        <v>2.2519999999999998</v>
      </c>
      <c r="CG7" s="111"/>
      <c r="CH7" s="11">
        <v>0.78600000000000003</v>
      </c>
    </row>
    <row r="8" spans="1:86" x14ac:dyDescent="0.25">
      <c r="A8" s="16" t="s">
        <v>38</v>
      </c>
      <c r="B8" s="13" t="s">
        <v>33</v>
      </c>
      <c r="C8" s="9" t="s">
        <v>8</v>
      </c>
      <c r="D8" s="9" t="s">
        <v>9</v>
      </c>
      <c r="E8" s="16" t="s">
        <v>34</v>
      </c>
      <c r="F8" s="10">
        <v>1.46</v>
      </c>
      <c r="G8" s="10">
        <v>1.38</v>
      </c>
      <c r="H8" s="10">
        <v>1.38</v>
      </c>
      <c r="I8" s="10">
        <v>1.86</v>
      </c>
      <c r="J8" s="111"/>
      <c r="K8" s="10">
        <v>1.41</v>
      </c>
      <c r="L8" s="11">
        <v>4.9000000000000002E-2</v>
      </c>
      <c r="M8" s="11">
        <v>0.86499999999999999</v>
      </c>
      <c r="N8" s="11">
        <v>0.42199999999999999</v>
      </c>
      <c r="O8" s="11">
        <v>3.4000000000000002E-2</v>
      </c>
      <c r="P8" s="11">
        <v>3.4</v>
      </c>
      <c r="Q8" s="12">
        <v>2.7900000000000001E-2</v>
      </c>
      <c r="R8" s="104">
        <v>0.66800000000000004</v>
      </c>
      <c r="S8" s="11" t="s">
        <v>35</v>
      </c>
      <c r="T8" s="11">
        <v>0.85799999999999998</v>
      </c>
      <c r="U8" s="21" t="s">
        <v>36</v>
      </c>
      <c r="V8" s="111"/>
      <c r="W8" s="15">
        <v>98</v>
      </c>
      <c r="X8" s="104">
        <v>0.29799999999999999</v>
      </c>
      <c r="Y8" s="11">
        <v>0</v>
      </c>
      <c r="Z8" s="11">
        <v>0.21199999999999999</v>
      </c>
      <c r="AA8" s="11">
        <v>0.504</v>
      </c>
      <c r="AB8" s="11">
        <v>0.63</v>
      </c>
      <c r="AC8" s="21" t="s">
        <v>37</v>
      </c>
      <c r="AD8" s="11">
        <v>0.877</v>
      </c>
      <c r="AE8" s="111"/>
      <c r="AF8" s="11">
        <v>0.82899999999999996</v>
      </c>
      <c r="AG8" s="11">
        <v>0.85399999999999998</v>
      </c>
      <c r="AH8" s="11">
        <v>0.93100000000000005</v>
      </c>
      <c r="AI8" s="11">
        <v>0.79500000000000004</v>
      </c>
      <c r="AJ8" s="14">
        <v>104</v>
      </c>
      <c r="AK8" s="11">
        <v>0.22</v>
      </c>
      <c r="AL8" s="11">
        <v>-3.7999999999999999E-2</v>
      </c>
      <c r="AM8" s="11">
        <v>0.53500000000000003</v>
      </c>
      <c r="AN8" s="111"/>
      <c r="AO8" s="11">
        <v>0.67300000000000004</v>
      </c>
      <c r="AP8" s="21" t="s">
        <v>849</v>
      </c>
      <c r="AQ8" s="12">
        <v>3.5900000000000001E-2</v>
      </c>
      <c r="AR8" s="11">
        <v>4.3999999999999997E-2</v>
      </c>
      <c r="AS8" s="15">
        <v>105</v>
      </c>
      <c r="AT8" s="10">
        <v>1.42</v>
      </c>
      <c r="AU8" s="11">
        <v>6.2E-2</v>
      </c>
      <c r="AV8" s="11">
        <v>0.80400000000000005</v>
      </c>
      <c r="AW8" s="21" t="s">
        <v>850</v>
      </c>
      <c r="AX8" s="11">
        <v>0.70799999999999996</v>
      </c>
      <c r="AY8" s="11">
        <v>0.25900000000000001</v>
      </c>
      <c r="AZ8" s="11">
        <v>-8.5999999999999993E-2</v>
      </c>
      <c r="BA8" s="11">
        <v>0.23799999999999999</v>
      </c>
      <c r="BB8" s="11">
        <v>0.56299999999999994</v>
      </c>
      <c r="BC8" s="111"/>
      <c r="BD8" s="15">
        <v>102</v>
      </c>
      <c r="BE8" s="11">
        <v>0.77200000000000002</v>
      </c>
      <c r="BF8" s="11">
        <v>0.91300000000000003</v>
      </c>
      <c r="BG8" s="11">
        <v>0.01</v>
      </c>
      <c r="BH8" s="11">
        <v>0.18099999999999999</v>
      </c>
      <c r="BI8" s="11">
        <v>0.46100000000000002</v>
      </c>
      <c r="BJ8" s="111"/>
      <c r="BK8" s="15">
        <v>104</v>
      </c>
      <c r="BL8" s="11">
        <v>0.65900000000000003</v>
      </c>
      <c r="BM8" s="11">
        <v>0.308</v>
      </c>
      <c r="BN8" s="11">
        <v>-3.6999999999999998E-2</v>
      </c>
      <c r="BO8" s="11">
        <v>0.24</v>
      </c>
      <c r="BP8" s="11">
        <v>0.58099999999999996</v>
      </c>
      <c r="BQ8" s="111"/>
      <c r="BR8" s="15">
        <v>108</v>
      </c>
      <c r="BS8" s="11">
        <v>0.27600000000000002</v>
      </c>
      <c r="BT8" s="11">
        <v>0</v>
      </c>
      <c r="BU8" s="11">
        <v>0.44900000000000001</v>
      </c>
      <c r="BV8" s="11">
        <v>0.621</v>
      </c>
      <c r="BW8" s="11" t="s">
        <v>851</v>
      </c>
      <c r="BX8" s="11">
        <v>0.9</v>
      </c>
      <c r="BY8" s="111"/>
      <c r="BZ8" s="15">
        <v>98</v>
      </c>
      <c r="CA8" s="11">
        <v>0.23799999999999999</v>
      </c>
      <c r="CB8" s="11">
        <v>0</v>
      </c>
      <c r="CC8" s="11">
        <v>0.48</v>
      </c>
      <c r="CD8" s="11">
        <v>0.65500000000000003</v>
      </c>
      <c r="CE8" s="21" t="s">
        <v>852</v>
      </c>
      <c r="CF8" s="11">
        <v>0.93799999999999994</v>
      </c>
      <c r="CG8" s="111"/>
      <c r="CH8" s="11">
        <v>0.24099999999999999</v>
      </c>
    </row>
    <row r="9" spans="1:86" x14ac:dyDescent="0.25">
      <c r="A9" s="16" t="s">
        <v>43</v>
      </c>
      <c r="B9" s="13" t="s">
        <v>39</v>
      </c>
      <c r="C9" s="9" t="s">
        <v>8</v>
      </c>
      <c r="D9" s="9" t="s">
        <v>9</v>
      </c>
      <c r="E9" s="16" t="s">
        <v>3</v>
      </c>
      <c r="F9" s="10">
        <v>4.1500000000000004</v>
      </c>
      <c r="G9" s="10">
        <v>4.28</v>
      </c>
      <c r="H9" s="10">
        <v>4.0999999999999996</v>
      </c>
      <c r="I9" s="10">
        <v>1.93</v>
      </c>
      <c r="J9" s="111"/>
      <c r="K9" s="10">
        <v>4.17</v>
      </c>
      <c r="L9" s="11">
        <v>9.2999999999999999E-2</v>
      </c>
      <c r="M9" s="11">
        <v>0.125</v>
      </c>
      <c r="N9" s="11">
        <v>0.88300000000000001</v>
      </c>
      <c r="O9" s="11">
        <v>2.1999999999999999E-2</v>
      </c>
      <c r="P9" s="11">
        <v>2.2000000000000002</v>
      </c>
      <c r="Q9" s="12">
        <v>3.9699999999999999E-2</v>
      </c>
      <c r="R9" s="104">
        <v>0.81899999999999995</v>
      </c>
      <c r="S9" s="11" t="s">
        <v>40</v>
      </c>
      <c r="T9" s="11">
        <v>0.93200000000000005</v>
      </c>
      <c r="U9" s="21" t="s">
        <v>41</v>
      </c>
      <c r="V9" s="111"/>
      <c r="W9" s="15">
        <v>114</v>
      </c>
      <c r="X9" s="104">
        <v>0.51600000000000001</v>
      </c>
      <c r="Y9" s="11">
        <v>9.0306651046034858E-12</v>
      </c>
      <c r="Z9" s="11">
        <v>0.53600000000000003</v>
      </c>
      <c r="AA9" s="11">
        <v>-2.4300000000000002</v>
      </c>
      <c r="AB9" s="11">
        <v>2.6579999999999999</v>
      </c>
      <c r="AC9" s="21" t="s">
        <v>42</v>
      </c>
      <c r="AD9" s="11">
        <v>3.258</v>
      </c>
      <c r="AE9" s="111"/>
      <c r="AF9" s="11">
        <v>0.84699999999999998</v>
      </c>
      <c r="AG9" s="11">
        <v>0.97299999999999998</v>
      </c>
      <c r="AH9" s="11">
        <v>1.002</v>
      </c>
      <c r="AI9" s="11">
        <v>0.97499999999999998</v>
      </c>
      <c r="AJ9" s="14">
        <v>114</v>
      </c>
      <c r="AK9" s="11">
        <v>1.046</v>
      </c>
      <c r="AL9" s="11">
        <v>-5.7000000000000002E-2</v>
      </c>
      <c r="AM9" s="11">
        <v>2.105</v>
      </c>
      <c r="AN9" s="111"/>
      <c r="AO9" s="11">
        <v>0.81599999999999995</v>
      </c>
      <c r="AP9" s="21" t="s">
        <v>853</v>
      </c>
      <c r="AQ9" s="12">
        <v>3.8699999999999998E-2</v>
      </c>
      <c r="AR9" s="11">
        <v>2.1999999999999999E-2</v>
      </c>
      <c r="AS9" s="15">
        <v>115</v>
      </c>
      <c r="AT9" s="10">
        <v>4.21</v>
      </c>
      <c r="AU9" s="11">
        <v>9.0999999999999998E-2</v>
      </c>
      <c r="AV9" s="11">
        <v>0.89800000000000002</v>
      </c>
      <c r="AW9" s="21" t="s">
        <v>854</v>
      </c>
      <c r="AX9" s="11">
        <v>0.82499999999999996</v>
      </c>
      <c r="AY9" s="11">
        <v>0.70099999999999996</v>
      </c>
      <c r="AZ9" s="11">
        <v>9.6000000000000002E-2</v>
      </c>
      <c r="BA9" s="11">
        <v>1.052</v>
      </c>
      <c r="BB9" s="11">
        <v>2.1970000000000001</v>
      </c>
      <c r="BC9" s="111"/>
      <c r="BD9" s="15">
        <v>112</v>
      </c>
      <c r="BE9" s="11">
        <v>0.84899999999999998</v>
      </c>
      <c r="BF9" s="11">
        <v>0.59699999999999998</v>
      </c>
      <c r="BG9" s="11">
        <v>-0.17</v>
      </c>
      <c r="BH9" s="11">
        <v>0.97299999999999998</v>
      </c>
      <c r="BI9" s="11">
        <v>2.0390000000000001</v>
      </c>
      <c r="BJ9" s="111"/>
      <c r="BK9" s="15">
        <v>114</v>
      </c>
      <c r="BL9" s="11">
        <v>0.82699999999999996</v>
      </c>
      <c r="BM9" s="11">
        <v>0.874</v>
      </c>
      <c r="BN9" s="11">
        <v>-9.6000000000000002E-2</v>
      </c>
      <c r="BO9" s="11">
        <v>1.1140000000000001</v>
      </c>
      <c r="BP9" s="11">
        <v>2.0779999999999998</v>
      </c>
      <c r="BQ9" s="111"/>
      <c r="BR9" s="15">
        <v>124</v>
      </c>
      <c r="BS9" s="11">
        <v>0.51700000000000002</v>
      </c>
      <c r="BT9" s="11">
        <v>3.5443648016553198E-11</v>
      </c>
      <c r="BU9" s="11">
        <v>-2.282</v>
      </c>
      <c r="BV9" s="11">
        <v>2.54</v>
      </c>
      <c r="BW9" s="11" t="s">
        <v>855</v>
      </c>
      <c r="BX9" s="11">
        <v>3.06</v>
      </c>
      <c r="BY9" s="111"/>
      <c r="BZ9" s="15">
        <v>113</v>
      </c>
      <c r="CA9" s="11">
        <v>0.52700000000000002</v>
      </c>
      <c r="CB9" s="11">
        <v>0</v>
      </c>
      <c r="CC9" s="11">
        <v>-2.2210000000000001</v>
      </c>
      <c r="CD9" s="11">
        <v>2.4870000000000001</v>
      </c>
      <c r="CE9" s="21" t="s">
        <v>856</v>
      </c>
      <c r="CF9" s="11">
        <v>3.0150000000000001</v>
      </c>
      <c r="CG9" s="111"/>
      <c r="CH9" s="11">
        <v>0.54700000000000004</v>
      </c>
    </row>
    <row r="10" spans="1:86" x14ac:dyDescent="0.25">
      <c r="A10" s="16" t="s">
        <v>48</v>
      </c>
      <c r="B10" s="13" t="s">
        <v>44</v>
      </c>
      <c r="C10" s="9" t="s">
        <v>8</v>
      </c>
      <c r="D10" s="9" t="s">
        <v>9</v>
      </c>
      <c r="E10" s="16" t="s">
        <v>28</v>
      </c>
      <c r="F10" s="10">
        <v>0.66</v>
      </c>
      <c r="G10" s="10">
        <v>0.69</v>
      </c>
      <c r="H10" s="10">
        <v>0.7</v>
      </c>
      <c r="I10" s="10">
        <v>0.42</v>
      </c>
      <c r="J10" s="111"/>
      <c r="K10" s="10">
        <v>0.68</v>
      </c>
      <c r="L10" s="11">
        <v>0.02</v>
      </c>
      <c r="M10" s="11">
        <v>0.44900000000000001</v>
      </c>
      <c r="N10" s="11">
        <v>0.63900000000000001</v>
      </c>
      <c r="O10" s="11">
        <v>2.9000000000000001E-2</v>
      </c>
      <c r="P10" s="11">
        <v>2.9</v>
      </c>
      <c r="Q10" s="12">
        <v>1.24E-2</v>
      </c>
      <c r="R10" s="104">
        <v>0.60799999999999998</v>
      </c>
      <c r="S10" s="11" t="s">
        <v>45</v>
      </c>
      <c r="T10" s="11">
        <v>0.82299999999999995</v>
      </c>
      <c r="U10" s="21" t="s">
        <v>46</v>
      </c>
      <c r="V10" s="111"/>
      <c r="W10" s="15">
        <v>114</v>
      </c>
      <c r="X10" s="104">
        <v>0.307</v>
      </c>
      <c r="Y10" s="11">
        <v>0</v>
      </c>
      <c r="Z10" s="11">
        <v>0.33500000000000002</v>
      </c>
      <c r="AA10" s="11">
        <v>-0.28000000000000003</v>
      </c>
      <c r="AB10" s="11">
        <v>0.35499999999999998</v>
      </c>
      <c r="AC10" s="21" t="s">
        <v>47</v>
      </c>
      <c r="AD10" s="11">
        <v>0.495</v>
      </c>
      <c r="AE10" s="111"/>
      <c r="AF10" s="11">
        <v>0.68500000000000005</v>
      </c>
      <c r="AG10" s="11">
        <v>0.91</v>
      </c>
      <c r="AH10" s="11">
        <v>0.94399999999999995</v>
      </c>
      <c r="AI10" s="11">
        <v>0.86</v>
      </c>
      <c r="AJ10" s="14">
        <v>114</v>
      </c>
      <c r="AK10" s="11">
        <v>0.16</v>
      </c>
      <c r="AL10" s="11">
        <v>1.7000000000000001E-2</v>
      </c>
      <c r="AM10" s="11">
        <v>0.36099999999999999</v>
      </c>
      <c r="AN10" s="111"/>
      <c r="AO10" s="11">
        <v>0.62</v>
      </c>
      <c r="AP10" s="21" t="s">
        <v>857</v>
      </c>
      <c r="AQ10" s="12">
        <v>1.2699999999999999E-2</v>
      </c>
      <c r="AR10" s="11">
        <v>0.03</v>
      </c>
      <c r="AS10" s="15">
        <v>115</v>
      </c>
      <c r="AT10" s="10">
        <v>0.67</v>
      </c>
      <c r="AU10" s="11">
        <v>0.02</v>
      </c>
      <c r="AV10" s="11">
        <v>0.76500000000000001</v>
      </c>
      <c r="AW10" s="21" t="s">
        <v>858</v>
      </c>
      <c r="AX10" s="11">
        <v>0.624</v>
      </c>
      <c r="AY10" s="11">
        <v>0.497</v>
      </c>
      <c r="AZ10" s="11">
        <v>2.1999999999999999E-2</v>
      </c>
      <c r="BA10" s="11">
        <v>0.158</v>
      </c>
      <c r="BB10" s="11">
        <v>0.36199999999999999</v>
      </c>
      <c r="BC10" s="111"/>
      <c r="BD10" s="15">
        <v>112</v>
      </c>
      <c r="BE10" s="11">
        <v>0.64700000000000002</v>
      </c>
      <c r="BF10" s="11">
        <v>0.83499999999999996</v>
      </c>
      <c r="BG10" s="11">
        <v>7.0000000000000001E-3</v>
      </c>
      <c r="BH10" s="11">
        <v>0.14699999999999999</v>
      </c>
      <c r="BI10" s="11">
        <v>0.34699999999999998</v>
      </c>
      <c r="BJ10" s="111"/>
      <c r="BK10" s="15">
        <v>114</v>
      </c>
      <c r="BL10" s="11">
        <v>0.58899999999999997</v>
      </c>
      <c r="BM10" s="11">
        <v>0.373</v>
      </c>
      <c r="BN10" s="11">
        <v>2.3E-2</v>
      </c>
      <c r="BO10" s="11">
        <v>0.17499999999999999</v>
      </c>
      <c r="BP10" s="11">
        <v>0.374</v>
      </c>
      <c r="BQ10" s="111"/>
      <c r="BR10" s="15">
        <v>124</v>
      </c>
      <c r="BS10" s="11">
        <v>0.315</v>
      </c>
      <c r="BT10" s="11">
        <v>0</v>
      </c>
      <c r="BU10" s="11">
        <v>-0.245</v>
      </c>
      <c r="BV10" s="11">
        <v>0.34699999999999998</v>
      </c>
      <c r="BW10" s="11" t="s">
        <v>859</v>
      </c>
      <c r="BX10" s="11">
        <v>0.5</v>
      </c>
      <c r="BY10" s="111"/>
      <c r="BZ10" s="15">
        <v>113</v>
      </c>
      <c r="CA10" s="11">
        <v>0.17</v>
      </c>
      <c r="CB10" s="11">
        <v>0</v>
      </c>
      <c r="CC10" s="11">
        <v>-0.27600000000000002</v>
      </c>
      <c r="CD10" s="11">
        <v>0.39500000000000002</v>
      </c>
      <c r="CE10" s="21" t="s">
        <v>860</v>
      </c>
      <c r="CF10" s="11">
        <v>0.54300000000000004</v>
      </c>
      <c r="CG10" s="111"/>
      <c r="CH10" s="11">
        <v>0.27700000000000002</v>
      </c>
    </row>
    <row r="11" spans="1:86" x14ac:dyDescent="0.25">
      <c r="A11" s="16" t="s">
        <v>53</v>
      </c>
      <c r="B11" s="13" t="s">
        <v>49</v>
      </c>
      <c r="C11" s="9" t="s">
        <v>8</v>
      </c>
      <c r="D11" s="9" t="s">
        <v>9</v>
      </c>
      <c r="E11" s="16" t="s">
        <v>3</v>
      </c>
      <c r="F11" s="10">
        <v>0.23</v>
      </c>
      <c r="G11" s="10">
        <v>0.2</v>
      </c>
      <c r="H11" s="10">
        <v>0.17</v>
      </c>
      <c r="I11" s="10">
        <v>0.41</v>
      </c>
      <c r="J11" s="111"/>
      <c r="K11" s="10">
        <v>0.2</v>
      </c>
      <c r="L11" s="11">
        <v>3.1E-2</v>
      </c>
      <c r="M11" s="11">
        <v>0.28299999999999997</v>
      </c>
      <c r="N11" s="11">
        <v>0.754</v>
      </c>
      <c r="O11" s="11">
        <v>0.156</v>
      </c>
      <c r="P11" s="11">
        <v>15.6</v>
      </c>
      <c r="Q11" s="12">
        <v>2.1000000000000001E-2</v>
      </c>
      <c r="R11" s="104">
        <v>0.53800000000000003</v>
      </c>
      <c r="S11" s="11" t="s">
        <v>50</v>
      </c>
      <c r="T11" s="11">
        <v>0.77700000000000002</v>
      </c>
      <c r="U11" s="21" t="s">
        <v>51</v>
      </c>
      <c r="V11" s="111"/>
      <c r="W11" s="15">
        <v>114</v>
      </c>
      <c r="X11" s="104">
        <v>0.128</v>
      </c>
      <c r="Y11" s="11">
        <v>2.5000000000000001E-2</v>
      </c>
      <c r="Z11" s="11">
        <v>0.48399999999999999</v>
      </c>
      <c r="AA11" s="11">
        <v>0.21099999999999999</v>
      </c>
      <c r="AB11" s="11">
        <v>0.50900000000000001</v>
      </c>
      <c r="AC11" s="21" t="s">
        <v>52</v>
      </c>
      <c r="AD11" s="11">
        <v>1.3460000000000001</v>
      </c>
      <c r="AE11" s="111"/>
      <c r="AF11" s="11">
        <v>1.02</v>
      </c>
      <c r="AG11" s="11">
        <v>0.75</v>
      </c>
      <c r="AH11" s="11">
        <v>0.51800000000000002</v>
      </c>
      <c r="AI11" s="11">
        <v>0.38900000000000001</v>
      </c>
      <c r="AJ11" s="14">
        <v>114</v>
      </c>
      <c r="AK11" s="11">
        <v>0.185</v>
      </c>
      <c r="AL11" s="11">
        <v>-4.3999999999999997E-2</v>
      </c>
      <c r="AM11" s="11">
        <v>0.754</v>
      </c>
      <c r="AN11" s="111"/>
      <c r="AO11" s="11">
        <v>0.74199999999999999</v>
      </c>
      <c r="AP11" s="21" t="s">
        <v>869</v>
      </c>
      <c r="AQ11" s="12">
        <v>1.3599999999999999E-2</v>
      </c>
      <c r="AR11" s="11">
        <v>9.4E-2</v>
      </c>
      <c r="AS11" s="15">
        <v>115</v>
      </c>
      <c r="AT11" s="10">
        <v>0.21</v>
      </c>
      <c r="AU11" s="11">
        <v>0.02</v>
      </c>
      <c r="AV11" s="11">
        <v>0.85199999999999998</v>
      </c>
      <c r="AW11" s="21" t="s">
        <v>870</v>
      </c>
      <c r="AX11" s="11">
        <v>0.76500000000000001</v>
      </c>
      <c r="AY11" s="11">
        <v>0.75800000000000001</v>
      </c>
      <c r="AZ11" s="11">
        <v>-4.2999999999999997E-2</v>
      </c>
      <c r="BA11" s="11">
        <v>0.16500000000000001</v>
      </c>
      <c r="BB11" s="11">
        <v>0.59699999999999998</v>
      </c>
      <c r="BC11" s="111"/>
      <c r="BD11" s="15">
        <v>112</v>
      </c>
      <c r="BE11" s="11">
        <v>0.52900000000000003</v>
      </c>
      <c r="BF11" s="11">
        <v>0.72399999999999998</v>
      </c>
      <c r="BG11" s="11">
        <v>-3.5999999999999997E-2</v>
      </c>
      <c r="BH11" s="11">
        <v>0.161</v>
      </c>
      <c r="BI11" s="11">
        <v>0.76700000000000002</v>
      </c>
      <c r="BJ11" s="111"/>
      <c r="BK11" s="15">
        <v>114</v>
      </c>
      <c r="BL11" s="11">
        <v>0.39600000000000002</v>
      </c>
      <c r="BM11" s="11">
        <v>0.503</v>
      </c>
      <c r="BN11" s="11">
        <v>-5.2999999999999999E-2</v>
      </c>
      <c r="BO11" s="11">
        <v>0.22800000000000001</v>
      </c>
      <c r="BP11" s="11">
        <v>0.89900000000000002</v>
      </c>
      <c r="BQ11" s="111"/>
      <c r="BR11" s="15">
        <v>124</v>
      </c>
      <c r="BS11" s="11">
        <v>0.26600000000000001</v>
      </c>
      <c r="BT11" s="11">
        <v>4.5999999999999999E-2</v>
      </c>
      <c r="BU11" s="11">
        <v>0.16900000000000001</v>
      </c>
      <c r="BV11" s="11">
        <v>0.41099999999999998</v>
      </c>
      <c r="BW11" s="11" t="s">
        <v>871</v>
      </c>
      <c r="BX11" s="11">
        <v>1.2509999999999999</v>
      </c>
      <c r="BY11" s="111"/>
      <c r="BZ11" s="15">
        <v>113</v>
      </c>
      <c r="CA11" s="11">
        <v>9.2999999999999999E-2</v>
      </c>
      <c r="CB11" s="11">
        <v>8.9999999999999993E-3</v>
      </c>
      <c r="CC11" s="11">
        <v>0.23</v>
      </c>
      <c r="CD11" s="11">
        <v>0.496</v>
      </c>
      <c r="CE11" s="21" t="s">
        <v>872</v>
      </c>
      <c r="CF11" s="11">
        <v>1.3140000000000001</v>
      </c>
      <c r="CG11" s="111"/>
      <c r="CH11" s="11">
        <v>0.218</v>
      </c>
    </row>
    <row r="12" spans="1:86" x14ac:dyDescent="0.25">
      <c r="A12" s="16" t="s">
        <v>58</v>
      </c>
      <c r="B12" s="13" t="s">
        <v>54</v>
      </c>
      <c r="C12" s="9" t="s">
        <v>8</v>
      </c>
      <c r="D12" s="9" t="s">
        <v>9</v>
      </c>
      <c r="E12" s="16" t="s">
        <v>28</v>
      </c>
      <c r="F12" s="10">
        <v>0.04</v>
      </c>
      <c r="G12" s="10">
        <v>0.03</v>
      </c>
      <c r="H12" s="10">
        <v>0.04</v>
      </c>
      <c r="I12" s="10">
        <v>0.09</v>
      </c>
      <c r="J12" s="111"/>
      <c r="K12" s="10">
        <v>0.04</v>
      </c>
      <c r="L12" s="11">
        <v>3.0000000000000001E-3</v>
      </c>
      <c r="M12" s="11">
        <v>0.08</v>
      </c>
      <c r="N12" s="11">
        <v>0.92400000000000004</v>
      </c>
      <c r="O12" s="11">
        <v>9.1999999999999998E-2</v>
      </c>
      <c r="P12" s="11">
        <v>9.1999999999999993</v>
      </c>
      <c r="Q12" s="12">
        <v>2.5999999999999999E-3</v>
      </c>
      <c r="R12" s="104">
        <v>0.39400000000000002</v>
      </c>
      <c r="S12" s="11" t="s">
        <v>55</v>
      </c>
      <c r="T12" s="11">
        <v>0.66100000000000003</v>
      </c>
      <c r="U12" s="21" t="s">
        <v>56</v>
      </c>
      <c r="V12" s="111"/>
      <c r="W12" s="15">
        <v>114</v>
      </c>
      <c r="X12" s="104">
        <v>0.27200000000000002</v>
      </c>
      <c r="Y12" s="11">
        <v>4.0000000000000001E-3</v>
      </c>
      <c r="Z12" s="11">
        <v>0.64</v>
      </c>
      <c r="AA12" s="11">
        <v>5.2999999999999999E-2</v>
      </c>
      <c r="AB12" s="11">
        <v>9.8000000000000004E-2</v>
      </c>
      <c r="AC12" s="21" t="s">
        <v>57</v>
      </c>
      <c r="AD12" s="11">
        <v>0.25</v>
      </c>
      <c r="AE12" s="111"/>
      <c r="AF12" s="11">
        <v>0.91700000000000004</v>
      </c>
      <c r="AG12" s="11">
        <v>0.67</v>
      </c>
      <c r="AH12" s="11">
        <v>0.45600000000000002</v>
      </c>
      <c r="AI12" s="11">
        <v>0.30599999999999999</v>
      </c>
      <c r="AJ12" s="14">
        <v>114</v>
      </c>
      <c r="AK12" s="11">
        <v>3.7999999999999999E-2</v>
      </c>
      <c r="AL12" s="11">
        <v>-5.0000000000000001E-3</v>
      </c>
      <c r="AM12" s="11">
        <v>0.182</v>
      </c>
      <c r="AN12" s="111"/>
      <c r="AO12" s="11">
        <v>0.57599999999999996</v>
      </c>
      <c r="AP12" s="21" t="s">
        <v>873</v>
      </c>
      <c r="AQ12" s="12">
        <v>3.5000000000000001E-3</v>
      </c>
      <c r="AR12" s="11">
        <v>0.121</v>
      </c>
      <c r="AS12" s="15">
        <v>115</v>
      </c>
      <c r="AT12" s="10">
        <v>0.04</v>
      </c>
      <c r="AU12" s="11">
        <v>4.0000000000000001E-3</v>
      </c>
      <c r="AV12" s="11">
        <v>0.73099999999999998</v>
      </c>
      <c r="AW12" s="21" t="s">
        <v>874</v>
      </c>
      <c r="AX12" s="11">
        <v>0.61499999999999999</v>
      </c>
      <c r="AY12" s="11">
        <v>0.74299999999999999</v>
      </c>
      <c r="AZ12" s="11">
        <v>-8.9999999999999993E-3</v>
      </c>
      <c r="BA12" s="11">
        <v>3.2000000000000001E-2</v>
      </c>
      <c r="BB12" s="11">
        <v>0.14899999999999999</v>
      </c>
      <c r="BC12" s="111"/>
      <c r="BD12" s="15">
        <v>112</v>
      </c>
      <c r="BE12" s="11">
        <v>0.41799999999999998</v>
      </c>
      <c r="BF12" s="11">
        <v>0.95099999999999996</v>
      </c>
      <c r="BG12" s="11">
        <v>1E-3</v>
      </c>
      <c r="BH12" s="11">
        <v>3.4000000000000002E-2</v>
      </c>
      <c r="BI12" s="11">
        <v>0.18</v>
      </c>
      <c r="BJ12" s="111"/>
      <c r="BK12" s="15">
        <v>114</v>
      </c>
      <c r="BL12" s="11">
        <v>0.28000000000000003</v>
      </c>
      <c r="BM12" s="11">
        <v>0.79100000000000004</v>
      </c>
      <c r="BN12" s="11">
        <v>-6.0000000000000001E-3</v>
      </c>
      <c r="BO12" s="11">
        <v>4.9000000000000002E-2</v>
      </c>
      <c r="BP12" s="11">
        <v>0.215</v>
      </c>
      <c r="BQ12" s="111"/>
      <c r="BR12" s="15">
        <v>124</v>
      </c>
      <c r="BS12" s="11">
        <v>0.317</v>
      </c>
      <c r="BT12" s="11">
        <v>8.9999999999999993E-3</v>
      </c>
      <c r="BU12" s="11">
        <v>4.4999999999999998E-2</v>
      </c>
      <c r="BV12" s="11">
        <v>9.0999999999999998E-2</v>
      </c>
      <c r="BW12" s="11" t="s">
        <v>875</v>
      </c>
      <c r="BX12" s="11">
        <v>0.25</v>
      </c>
      <c r="BY12" s="111"/>
      <c r="BZ12" s="15">
        <v>113</v>
      </c>
      <c r="CA12" s="11">
        <v>0.185</v>
      </c>
      <c r="CB12" s="11">
        <v>5.0000000000000001E-3</v>
      </c>
      <c r="CC12" s="11">
        <v>4.7E-2</v>
      </c>
      <c r="CD12" s="11">
        <v>0.10100000000000001</v>
      </c>
      <c r="CE12" s="21" t="s">
        <v>876</v>
      </c>
      <c r="CF12" s="11">
        <v>0.26700000000000002</v>
      </c>
      <c r="CG12" s="111"/>
      <c r="CH12" s="11">
        <v>0.33400000000000002</v>
      </c>
    </row>
    <row r="13" spans="1:86" x14ac:dyDescent="0.25">
      <c r="A13" s="16" t="s">
        <v>26</v>
      </c>
      <c r="B13" s="13" t="s">
        <v>22</v>
      </c>
      <c r="C13" s="9" t="s">
        <v>8</v>
      </c>
      <c r="D13" s="9" t="s">
        <v>9</v>
      </c>
      <c r="E13" s="16" t="s">
        <v>3</v>
      </c>
      <c r="F13" s="10">
        <v>5.0599999999999996</v>
      </c>
      <c r="G13" s="10">
        <v>5.28</v>
      </c>
      <c r="H13" s="10">
        <v>5.26</v>
      </c>
      <c r="I13" s="10">
        <v>3.71</v>
      </c>
      <c r="J13" s="111"/>
      <c r="K13" s="10">
        <v>5.2</v>
      </c>
      <c r="L13" s="11">
        <v>0.125</v>
      </c>
      <c r="M13" s="11">
        <v>0.21199999999999999</v>
      </c>
      <c r="N13" s="11">
        <v>0.80900000000000005</v>
      </c>
      <c r="O13" s="11">
        <v>2.4E-2</v>
      </c>
      <c r="P13" s="11">
        <v>2.4</v>
      </c>
      <c r="Q13" s="12">
        <v>3.49E-2</v>
      </c>
      <c r="R13" s="104">
        <v>0.92200000000000004</v>
      </c>
      <c r="S13" s="11" t="s">
        <v>23</v>
      </c>
      <c r="T13" s="11">
        <v>0.97299999999999998</v>
      </c>
      <c r="U13" s="21" t="s">
        <v>24</v>
      </c>
      <c r="V13" s="111"/>
      <c r="W13" s="15">
        <v>114</v>
      </c>
      <c r="X13" s="104">
        <v>0.79500000000000004</v>
      </c>
      <c r="Y13" s="11">
        <v>0</v>
      </c>
      <c r="Z13" s="11">
        <v>0.246</v>
      </c>
      <c r="AA13" s="11">
        <v>-1.623</v>
      </c>
      <c r="AB13" s="11">
        <v>1.9390000000000001</v>
      </c>
      <c r="AC13" s="21" t="s">
        <v>25</v>
      </c>
      <c r="AD13" s="11">
        <v>2.44</v>
      </c>
      <c r="AE13" s="111"/>
      <c r="AF13" s="11">
        <v>0.93300000000000005</v>
      </c>
      <c r="AG13" s="11">
        <v>0.98199999999999998</v>
      </c>
      <c r="AH13" s="11">
        <v>1.0149999999999999</v>
      </c>
      <c r="AI13" s="11">
        <v>0.996</v>
      </c>
      <c r="AJ13" s="14">
        <v>114</v>
      </c>
      <c r="AK13" s="11">
        <v>0.73499999999999999</v>
      </c>
      <c r="AL13" s="11">
        <v>0.09</v>
      </c>
      <c r="AM13" s="11">
        <v>1.4490000000000001</v>
      </c>
      <c r="AN13" s="111"/>
      <c r="AO13" s="11">
        <v>0.90800000000000003</v>
      </c>
      <c r="AP13" s="21" t="s">
        <v>861</v>
      </c>
      <c r="AQ13" s="12">
        <v>4.41E-2</v>
      </c>
      <c r="AR13" s="11">
        <v>3.1E-2</v>
      </c>
      <c r="AS13" s="15">
        <v>115</v>
      </c>
      <c r="AT13" s="10">
        <v>5.17</v>
      </c>
      <c r="AU13" s="11">
        <v>0.158</v>
      </c>
      <c r="AV13" s="11">
        <v>0.95199999999999996</v>
      </c>
      <c r="AW13" s="21" t="s">
        <v>862</v>
      </c>
      <c r="AX13" s="11">
        <v>0.91600000000000004</v>
      </c>
      <c r="AY13" s="11">
        <v>0.55000000000000004</v>
      </c>
      <c r="AZ13" s="11">
        <v>0.13</v>
      </c>
      <c r="BA13" s="11">
        <v>0.84299999999999997</v>
      </c>
      <c r="BB13" s="11">
        <v>1.6220000000000001</v>
      </c>
      <c r="BC13" s="111"/>
      <c r="BD13" s="15">
        <v>112</v>
      </c>
      <c r="BE13" s="11">
        <v>0.94699999999999995</v>
      </c>
      <c r="BF13" s="11">
        <v>0.96899999999999997</v>
      </c>
      <c r="BG13" s="11">
        <v>8.9999999999999993E-3</v>
      </c>
      <c r="BH13" s="11">
        <v>0.61599999999999999</v>
      </c>
      <c r="BI13" s="11">
        <v>1.3140000000000001</v>
      </c>
      <c r="BJ13" s="111"/>
      <c r="BK13" s="15">
        <v>114</v>
      </c>
      <c r="BL13" s="11">
        <v>0.93</v>
      </c>
      <c r="BM13" s="11">
        <v>0.57799999999999996</v>
      </c>
      <c r="BN13" s="11">
        <v>0.13200000000000001</v>
      </c>
      <c r="BO13" s="11">
        <v>0.746</v>
      </c>
      <c r="BP13" s="11">
        <v>1.41</v>
      </c>
      <c r="BQ13" s="111"/>
      <c r="BR13" s="15">
        <v>124</v>
      </c>
      <c r="BS13" s="11">
        <v>0.76600000000000001</v>
      </c>
      <c r="BT13" s="11">
        <v>0</v>
      </c>
      <c r="BU13" s="11">
        <v>-1.403</v>
      </c>
      <c r="BV13" s="11">
        <v>1.774</v>
      </c>
      <c r="BW13" s="11" t="s">
        <v>863</v>
      </c>
      <c r="BX13" s="11">
        <v>2.3980000000000001</v>
      </c>
      <c r="BY13" s="111"/>
      <c r="BZ13" s="15">
        <v>113</v>
      </c>
      <c r="CA13" s="11">
        <v>0.80200000000000005</v>
      </c>
      <c r="CB13" s="11">
        <v>0</v>
      </c>
      <c r="CC13" s="11">
        <v>-1.593</v>
      </c>
      <c r="CD13" s="11">
        <v>1.841</v>
      </c>
      <c r="CE13" s="21" t="s">
        <v>864</v>
      </c>
      <c r="CF13" s="11">
        <v>2.2730000000000001</v>
      </c>
      <c r="CG13" s="111"/>
      <c r="CH13" s="11">
        <v>0.79800000000000004</v>
      </c>
    </row>
    <row r="14" spans="1:86" x14ac:dyDescent="0.25">
      <c r="A14" s="16" t="s">
        <v>32</v>
      </c>
      <c r="B14" s="13" t="s">
        <v>27</v>
      </c>
      <c r="C14" s="9" t="s">
        <v>8</v>
      </c>
      <c r="D14" s="9" t="s">
        <v>9</v>
      </c>
      <c r="E14" s="16" t="s">
        <v>28</v>
      </c>
      <c r="F14" s="10">
        <v>0.81</v>
      </c>
      <c r="G14" s="10">
        <v>0.84</v>
      </c>
      <c r="H14" s="10">
        <v>0.88</v>
      </c>
      <c r="I14" s="10">
        <v>0.8</v>
      </c>
      <c r="J14" s="111"/>
      <c r="K14" s="10">
        <v>0.85</v>
      </c>
      <c r="L14" s="11">
        <v>3.2000000000000001E-2</v>
      </c>
      <c r="M14" s="11">
        <v>1.919</v>
      </c>
      <c r="N14" s="11">
        <v>0.14799999999999999</v>
      </c>
      <c r="O14" s="11">
        <v>3.7999999999999999E-2</v>
      </c>
      <c r="P14" s="11">
        <v>3.8</v>
      </c>
      <c r="Q14" s="12">
        <v>2.0199999999999999E-2</v>
      </c>
      <c r="R14" s="104">
        <v>0.59799999999999998</v>
      </c>
      <c r="S14" s="11" t="s">
        <v>29</v>
      </c>
      <c r="T14" s="11">
        <v>0.81699999999999995</v>
      </c>
      <c r="U14" s="21" t="s">
        <v>30</v>
      </c>
      <c r="V14" s="111"/>
      <c r="W14" s="15">
        <v>114</v>
      </c>
      <c r="X14" s="104">
        <v>0.32700000000000001</v>
      </c>
      <c r="Y14" s="11">
        <v>0.21099999999999999</v>
      </c>
      <c r="Z14" s="11">
        <v>3.9E-2</v>
      </c>
      <c r="AA14" s="11">
        <v>-5.2999999999999999E-2</v>
      </c>
      <c r="AB14" s="11">
        <v>0.20100000000000001</v>
      </c>
      <c r="AC14" s="21" t="s">
        <v>31</v>
      </c>
      <c r="AD14" s="11">
        <v>0.46100000000000002</v>
      </c>
      <c r="AE14" s="111"/>
      <c r="AF14" s="11">
        <v>0.88600000000000001</v>
      </c>
      <c r="AG14" s="11">
        <v>0.69199999999999995</v>
      </c>
      <c r="AH14" s="11">
        <v>0.79400000000000004</v>
      </c>
      <c r="AI14" s="11">
        <v>0.54900000000000004</v>
      </c>
      <c r="AJ14" s="14">
        <v>114</v>
      </c>
      <c r="AK14" s="11">
        <v>9.9000000000000005E-2</v>
      </c>
      <c r="AL14" s="11">
        <v>2.9000000000000001E-2</v>
      </c>
      <c r="AM14" s="11">
        <v>0.28000000000000003</v>
      </c>
      <c r="AN14" s="111"/>
      <c r="AO14" s="11">
        <v>0.627</v>
      </c>
      <c r="AP14" s="21" t="s">
        <v>865</v>
      </c>
      <c r="AQ14" s="12">
        <v>1.2699999999999999E-2</v>
      </c>
      <c r="AR14" s="11">
        <v>2.4E-2</v>
      </c>
      <c r="AS14" s="15">
        <v>115</v>
      </c>
      <c r="AT14" s="10">
        <v>0.83</v>
      </c>
      <c r="AU14" s="11">
        <v>0.02</v>
      </c>
      <c r="AV14" s="11">
        <v>0.77100000000000002</v>
      </c>
      <c r="AW14" s="21" t="s">
        <v>866</v>
      </c>
      <c r="AX14" s="11">
        <v>0.61299999999999999</v>
      </c>
      <c r="AY14" s="11">
        <v>0.433</v>
      </c>
      <c r="AZ14" s="11">
        <v>1.2E-2</v>
      </c>
      <c r="BA14" s="11">
        <v>0.111</v>
      </c>
      <c r="BB14" s="11">
        <v>0.29199999999999998</v>
      </c>
      <c r="BC14" s="111"/>
      <c r="BD14" s="15">
        <v>112</v>
      </c>
      <c r="BE14" s="11">
        <v>0.70399999999999996</v>
      </c>
      <c r="BF14" s="11">
        <v>0.34499999999999997</v>
      </c>
      <c r="BG14" s="11">
        <v>3.3000000000000002E-2</v>
      </c>
      <c r="BH14" s="11">
        <v>7.5999999999999998E-2</v>
      </c>
      <c r="BI14" s="11">
        <v>0.25</v>
      </c>
      <c r="BJ14" s="111"/>
      <c r="BK14" s="15">
        <v>114</v>
      </c>
      <c r="BL14" s="11">
        <v>0.48699999999999999</v>
      </c>
      <c r="BM14" s="11">
        <v>8.1000000000000003E-2</v>
      </c>
      <c r="BN14" s="11">
        <v>4.2000000000000003E-2</v>
      </c>
      <c r="BO14" s="11">
        <v>0.109</v>
      </c>
      <c r="BP14" s="11">
        <v>0.29899999999999999</v>
      </c>
      <c r="BQ14" s="111"/>
      <c r="BR14" s="15">
        <v>124</v>
      </c>
      <c r="BS14" s="11">
        <v>0.46400000000000002</v>
      </c>
      <c r="BT14" s="11">
        <v>0.63</v>
      </c>
      <c r="BU14" s="11">
        <v>-0.03</v>
      </c>
      <c r="BV14" s="11">
        <v>0.19700000000000001</v>
      </c>
      <c r="BW14" s="11" t="s">
        <v>867</v>
      </c>
      <c r="BX14" s="11">
        <v>0.41499999999999998</v>
      </c>
      <c r="BY14" s="111"/>
      <c r="BZ14" s="15">
        <v>113</v>
      </c>
      <c r="CA14" s="11">
        <v>0.34300000000000003</v>
      </c>
      <c r="CB14" s="11">
        <v>2.7E-2</v>
      </c>
      <c r="CC14" s="11">
        <v>-8.2000000000000003E-2</v>
      </c>
      <c r="CD14" s="11">
        <v>0.19400000000000001</v>
      </c>
      <c r="CE14" s="21" t="s">
        <v>868</v>
      </c>
      <c r="CF14" s="11">
        <v>0.438</v>
      </c>
      <c r="CG14" s="111"/>
      <c r="CH14" s="11">
        <v>0.46200000000000002</v>
      </c>
    </row>
    <row r="15" spans="1:86" x14ac:dyDescent="0.25">
      <c r="A15" s="16" t="s">
        <v>21</v>
      </c>
      <c r="B15" s="16" t="s">
        <v>16</v>
      </c>
      <c r="C15" s="9" t="s">
        <v>8</v>
      </c>
      <c r="D15" s="9" t="s">
        <v>9</v>
      </c>
      <c r="E15" s="16" t="s">
        <v>17</v>
      </c>
      <c r="F15" s="10">
        <v>1.1399999999999999</v>
      </c>
      <c r="G15" s="10">
        <v>1.1100000000000001</v>
      </c>
      <c r="H15" s="10">
        <v>1.0900000000000001</v>
      </c>
      <c r="I15" s="10">
        <v>1.1100000000000001</v>
      </c>
      <c r="J15" s="111"/>
      <c r="K15" s="10">
        <v>1.1100000000000001</v>
      </c>
      <c r="L15" s="11">
        <v>2.5000000000000001E-2</v>
      </c>
      <c r="M15" s="11">
        <v>1.718</v>
      </c>
      <c r="N15" s="11">
        <v>0.18099999999999999</v>
      </c>
      <c r="O15" s="11">
        <v>2.3E-2</v>
      </c>
      <c r="P15" s="11">
        <v>2.2999999999999998</v>
      </c>
      <c r="Q15" s="12">
        <v>1.46E-2</v>
      </c>
      <c r="R15" s="104">
        <v>0.66400000000000003</v>
      </c>
      <c r="S15" s="11" t="s">
        <v>18</v>
      </c>
      <c r="T15" s="11">
        <v>0.85599999999999998</v>
      </c>
      <c r="U15" s="21" t="s">
        <v>19</v>
      </c>
      <c r="V15" s="111"/>
      <c r="W15" s="15">
        <v>99</v>
      </c>
      <c r="X15" s="104">
        <v>0.27400000000000002</v>
      </c>
      <c r="Y15" s="11">
        <v>0.95699999999999996</v>
      </c>
      <c r="Z15" s="11">
        <v>1E-3</v>
      </c>
      <c r="AA15" s="11">
        <v>-8.0000000000000002E-3</v>
      </c>
      <c r="AB15" s="11">
        <v>0.16400000000000001</v>
      </c>
      <c r="AC15" s="21" t="s">
        <v>20</v>
      </c>
      <c r="AD15" s="11">
        <v>0.42399999999999999</v>
      </c>
      <c r="AE15" s="111"/>
      <c r="AF15" s="11">
        <v>0.79200000000000004</v>
      </c>
      <c r="AG15" s="11">
        <v>0.66300000000000003</v>
      </c>
      <c r="AH15" s="11">
        <v>1.079</v>
      </c>
      <c r="AI15" s="11">
        <v>0.71599999999999997</v>
      </c>
      <c r="AJ15" s="14">
        <v>106</v>
      </c>
      <c r="AK15" s="11">
        <v>6.9000000000000006E-2</v>
      </c>
      <c r="AL15" s="11">
        <v>-0.02</v>
      </c>
      <c r="AM15" s="11">
        <v>0.20499999999999999</v>
      </c>
      <c r="AN15" s="111"/>
      <c r="AO15" s="11">
        <v>0.59899999999999998</v>
      </c>
      <c r="AP15" s="21" t="s">
        <v>881</v>
      </c>
      <c r="AQ15" s="12">
        <v>1.1599999999999999E-2</v>
      </c>
      <c r="AR15" s="11">
        <v>1.7999999999999999E-2</v>
      </c>
      <c r="AS15" s="15">
        <v>107</v>
      </c>
      <c r="AT15" s="10">
        <v>1.1299999999999999</v>
      </c>
      <c r="AU15" s="11">
        <v>0.02</v>
      </c>
      <c r="AV15" s="11">
        <v>0.749</v>
      </c>
      <c r="AW15" s="21" t="s">
        <v>882</v>
      </c>
      <c r="AX15" s="11">
        <v>0.52500000000000002</v>
      </c>
      <c r="AY15" s="11">
        <v>0.371</v>
      </c>
      <c r="AZ15" s="11">
        <v>-1.7999999999999999E-2</v>
      </c>
      <c r="BA15" s="11">
        <v>8.6999999999999994E-2</v>
      </c>
      <c r="BB15" s="11">
        <v>0.25700000000000001</v>
      </c>
      <c r="BC15" s="111"/>
      <c r="BD15" s="15">
        <v>105</v>
      </c>
      <c r="BE15" s="11">
        <v>0.85499999999999998</v>
      </c>
      <c r="BF15" s="11">
        <v>0.49099999999999999</v>
      </c>
      <c r="BG15" s="11">
        <v>-1.4E-2</v>
      </c>
      <c r="BH15" s="11">
        <v>4.7E-2</v>
      </c>
      <c r="BI15" s="11">
        <v>0.14299999999999999</v>
      </c>
      <c r="BJ15" s="111"/>
      <c r="BK15" s="15">
        <v>107</v>
      </c>
      <c r="BL15" s="11">
        <v>0.56699999999999995</v>
      </c>
      <c r="BM15" s="11">
        <v>0.109</v>
      </c>
      <c r="BN15" s="11">
        <v>-2.9000000000000001E-2</v>
      </c>
      <c r="BO15" s="11">
        <v>7.2999999999999995E-2</v>
      </c>
      <c r="BP15" s="11">
        <v>0.214</v>
      </c>
      <c r="BQ15" s="111"/>
      <c r="BR15" s="15">
        <v>108</v>
      </c>
      <c r="BS15" s="11">
        <v>0.45900000000000002</v>
      </c>
      <c r="BT15" s="11">
        <v>0.39900000000000002</v>
      </c>
      <c r="BU15" s="11">
        <v>-0.02</v>
      </c>
      <c r="BV15" s="11">
        <v>0.14799999999999999</v>
      </c>
      <c r="BW15" s="11" t="s">
        <v>883</v>
      </c>
      <c r="BX15" s="11">
        <v>0.36499999999999999</v>
      </c>
      <c r="BY15" s="111"/>
      <c r="BZ15" s="15">
        <v>99</v>
      </c>
      <c r="CA15" s="11">
        <v>0.35499999999999998</v>
      </c>
      <c r="CB15" s="11">
        <v>0.45500000000000002</v>
      </c>
      <c r="CC15" s="11">
        <v>1.4999999999999999E-2</v>
      </c>
      <c r="CD15" s="11">
        <v>0.14299999999999999</v>
      </c>
      <c r="CE15" s="21" t="s">
        <v>884</v>
      </c>
      <c r="CF15" s="11">
        <v>0.38300000000000001</v>
      </c>
      <c r="CG15" s="111"/>
      <c r="CH15" s="11">
        <v>0.437</v>
      </c>
    </row>
    <row r="16" spans="1:86" x14ac:dyDescent="0.25">
      <c r="A16" s="33" t="s">
        <v>2041</v>
      </c>
      <c r="B16" s="40"/>
      <c r="C16" s="18"/>
      <c r="D16" s="18"/>
      <c r="E16" s="40"/>
      <c r="F16" s="27"/>
      <c r="G16" s="27"/>
      <c r="H16" s="27"/>
      <c r="I16" s="27"/>
      <c r="J16" s="42"/>
      <c r="K16" s="27"/>
      <c r="L16" s="22"/>
      <c r="M16" s="22"/>
      <c r="N16" s="22"/>
      <c r="O16" s="22"/>
      <c r="P16" s="22"/>
      <c r="Q16" s="41"/>
      <c r="R16" s="22"/>
      <c r="S16" s="22"/>
      <c r="T16" s="22"/>
      <c r="U16" s="42"/>
      <c r="V16" s="42"/>
      <c r="W16" s="17"/>
      <c r="X16" s="22"/>
      <c r="Y16" s="22"/>
      <c r="Z16" s="22"/>
      <c r="AA16" s="22"/>
      <c r="AB16" s="22"/>
      <c r="AC16" s="42"/>
      <c r="AD16" s="22"/>
      <c r="AE16" s="42"/>
      <c r="AF16" s="22"/>
      <c r="AG16" s="22"/>
      <c r="AH16" s="22"/>
      <c r="AI16" s="22"/>
      <c r="AJ16" s="43"/>
      <c r="AK16" s="22"/>
      <c r="AL16" s="22"/>
      <c r="AM16" s="22"/>
      <c r="AN16" s="42"/>
      <c r="AO16" s="22"/>
      <c r="AP16" s="42"/>
      <c r="AQ16" s="41"/>
      <c r="AR16" s="22"/>
      <c r="AS16" s="17"/>
      <c r="AT16" s="27"/>
      <c r="AU16" s="22"/>
      <c r="AV16" s="22"/>
      <c r="AW16" s="42"/>
      <c r="AX16" s="22"/>
      <c r="AY16" s="22"/>
      <c r="AZ16" s="22"/>
      <c r="BA16" s="22"/>
      <c r="BB16" s="22"/>
      <c r="BC16" s="42"/>
      <c r="BD16" s="17"/>
      <c r="BE16" s="22"/>
      <c r="BF16" s="22"/>
      <c r="BG16" s="22"/>
      <c r="BH16" s="22"/>
      <c r="BI16" s="22"/>
      <c r="BJ16" s="42"/>
      <c r="BK16" s="17"/>
      <c r="BL16" s="22"/>
      <c r="BM16" s="22"/>
      <c r="BN16" s="22"/>
      <c r="BO16" s="22"/>
      <c r="BP16" s="22"/>
      <c r="BQ16" s="42"/>
      <c r="BR16" s="17"/>
      <c r="BS16" s="22"/>
      <c r="BT16" s="22"/>
      <c r="BU16" s="22"/>
      <c r="BV16" s="22"/>
      <c r="BW16" s="22"/>
      <c r="BX16" s="22"/>
      <c r="BY16" s="42"/>
      <c r="BZ16" s="17"/>
      <c r="CA16" s="22"/>
      <c r="CB16" s="22"/>
      <c r="CC16" s="22"/>
      <c r="CD16" s="22"/>
      <c r="CE16" s="42"/>
      <c r="CF16" s="22"/>
      <c r="CG16" s="42"/>
      <c r="CH16" s="22"/>
    </row>
    <row r="17" spans="1:86" x14ac:dyDescent="0.25">
      <c r="A17" s="16" t="s">
        <v>63</v>
      </c>
      <c r="B17" s="16" t="s">
        <v>2044</v>
      </c>
      <c r="C17" s="9" t="s">
        <v>8</v>
      </c>
      <c r="D17" s="9" t="s">
        <v>64</v>
      </c>
      <c r="E17" s="16" t="s">
        <v>59</v>
      </c>
      <c r="F17" s="10">
        <v>2.11</v>
      </c>
      <c r="G17" s="10">
        <v>2.15</v>
      </c>
      <c r="H17" s="10">
        <v>2.2599999999999998</v>
      </c>
      <c r="I17" s="10">
        <v>1.95</v>
      </c>
      <c r="J17" s="111"/>
      <c r="K17" s="10">
        <v>2.17</v>
      </c>
      <c r="L17" s="11">
        <v>7.5999999999999998E-2</v>
      </c>
      <c r="M17" s="11">
        <v>0.13200000000000001</v>
      </c>
      <c r="N17" s="11">
        <v>0.876</v>
      </c>
      <c r="O17" s="11">
        <v>3.5000000000000003E-2</v>
      </c>
      <c r="P17" s="11">
        <v>3.5</v>
      </c>
      <c r="Q17" s="12">
        <v>2.5000000000000001E-2</v>
      </c>
      <c r="R17" s="104">
        <v>0.89100000000000001</v>
      </c>
      <c r="S17" s="11" t="s">
        <v>60</v>
      </c>
      <c r="T17" s="11">
        <v>0.96099999999999997</v>
      </c>
      <c r="U17" s="21" t="s">
        <v>61</v>
      </c>
      <c r="V17" s="111"/>
      <c r="W17" s="15">
        <v>113</v>
      </c>
      <c r="X17" s="104">
        <v>0.871</v>
      </c>
      <c r="Y17" s="11">
        <v>0.49399999999999999</v>
      </c>
      <c r="Z17" s="11">
        <v>6.8000000000000005E-2</v>
      </c>
      <c r="AA17" s="11">
        <v>-0.221</v>
      </c>
      <c r="AB17" s="11">
        <v>0.61099999999999999</v>
      </c>
      <c r="AC17" s="21" t="s">
        <v>62</v>
      </c>
      <c r="AD17" s="11">
        <v>1.4279999999999999</v>
      </c>
      <c r="AE17" s="111"/>
      <c r="AF17" s="11">
        <v>0.91700000000000004</v>
      </c>
      <c r="AG17" s="11">
        <v>1.0289999999999999</v>
      </c>
      <c r="AH17" s="11">
        <v>0.94199999999999995</v>
      </c>
      <c r="AI17" s="11">
        <v>0.96899999999999997</v>
      </c>
      <c r="AJ17" s="14">
        <v>113</v>
      </c>
      <c r="AK17" s="11">
        <v>0.38200000000000001</v>
      </c>
      <c r="AL17" s="11">
        <v>0.11</v>
      </c>
      <c r="AM17" s="11">
        <v>1.2789999999999999</v>
      </c>
      <c r="AN17" s="111"/>
      <c r="AO17" s="11">
        <v>0.94099999999999995</v>
      </c>
      <c r="AP17" s="21" t="s">
        <v>1917</v>
      </c>
      <c r="AQ17" s="12">
        <v>9.1000000000000004E-3</v>
      </c>
      <c r="AR17" s="11">
        <v>1.2999999999999999E-2</v>
      </c>
      <c r="AS17" s="15">
        <v>114</v>
      </c>
      <c r="AT17" s="10">
        <v>2.13</v>
      </c>
      <c r="AU17" s="11">
        <v>2.7E-2</v>
      </c>
      <c r="AV17" s="11">
        <v>0.97</v>
      </c>
      <c r="AW17" s="21" t="s">
        <v>1918</v>
      </c>
      <c r="AX17" s="11">
        <v>0.94399999999999995</v>
      </c>
      <c r="AY17" s="11">
        <v>0.89200000000000002</v>
      </c>
      <c r="AZ17" s="11">
        <v>3.5000000000000003E-2</v>
      </c>
      <c r="BA17" s="11">
        <v>0.316</v>
      </c>
      <c r="BB17" s="11">
        <v>0.96199999999999997</v>
      </c>
      <c r="BC17" s="111"/>
      <c r="BD17" s="15">
        <v>111</v>
      </c>
      <c r="BE17" s="11">
        <v>0.86399999999999999</v>
      </c>
      <c r="BF17" s="11">
        <v>0.71599999999999997</v>
      </c>
      <c r="BG17" s="11">
        <v>0.14399999999999999</v>
      </c>
      <c r="BH17" s="11">
        <v>0.432</v>
      </c>
      <c r="BI17" s="11">
        <v>1.5029999999999999</v>
      </c>
      <c r="BJ17" s="111"/>
      <c r="BK17" s="15">
        <v>113</v>
      </c>
      <c r="BL17" s="11">
        <v>0.88900000000000001</v>
      </c>
      <c r="BM17" s="11">
        <v>0.61099999999999999</v>
      </c>
      <c r="BN17" s="11">
        <v>0.15</v>
      </c>
      <c r="BO17" s="11">
        <v>0.39800000000000002</v>
      </c>
      <c r="BP17" s="11">
        <v>1.371</v>
      </c>
      <c r="BQ17" s="111"/>
      <c r="BR17" s="15">
        <v>124</v>
      </c>
      <c r="BS17" s="11">
        <v>0.84099999999999997</v>
      </c>
      <c r="BT17" s="11">
        <v>0.57199999999999995</v>
      </c>
      <c r="BU17" s="11">
        <v>-0.23400000000000001</v>
      </c>
      <c r="BV17" s="11">
        <v>0.73399999999999999</v>
      </c>
      <c r="BW17" s="11" t="s">
        <v>1919</v>
      </c>
      <c r="BX17" s="11">
        <v>1.5660000000000001</v>
      </c>
      <c r="BY17" s="111"/>
      <c r="BZ17" s="15">
        <v>112</v>
      </c>
      <c r="CA17" s="11">
        <v>0.78</v>
      </c>
      <c r="CB17" s="11">
        <v>0.29099999999999998</v>
      </c>
      <c r="CC17" s="11">
        <v>-0.313</v>
      </c>
      <c r="CD17" s="11">
        <v>0.79500000000000004</v>
      </c>
      <c r="CE17" s="21" t="s">
        <v>1920</v>
      </c>
      <c r="CF17" s="11">
        <v>1.8819999999999999</v>
      </c>
      <c r="CG17" s="111"/>
      <c r="CH17" s="11">
        <v>0.85599999999999998</v>
      </c>
    </row>
    <row r="18" spans="1:86" x14ac:dyDescent="0.25">
      <c r="A18" s="16" t="s">
        <v>84</v>
      </c>
      <c r="B18" s="16" t="s">
        <v>80</v>
      </c>
      <c r="C18" s="9" t="s">
        <v>8</v>
      </c>
      <c r="D18" s="9" t="s">
        <v>64</v>
      </c>
      <c r="E18" s="16" t="s">
        <v>34</v>
      </c>
      <c r="F18" s="10">
        <v>1.36</v>
      </c>
      <c r="G18" s="10">
        <v>1.41</v>
      </c>
      <c r="H18" s="10">
        <v>1.29</v>
      </c>
      <c r="I18" s="10">
        <v>1.25</v>
      </c>
      <c r="J18" s="111"/>
      <c r="K18" s="10">
        <v>1.35</v>
      </c>
      <c r="L18" s="11">
        <v>5.8000000000000003E-2</v>
      </c>
      <c r="M18" s="11">
        <v>0.36899999999999999</v>
      </c>
      <c r="N18" s="11">
        <v>0.69199999999999995</v>
      </c>
      <c r="O18" s="11">
        <v>4.2999999999999997E-2</v>
      </c>
      <c r="P18" s="11">
        <v>4.3</v>
      </c>
      <c r="Q18" s="12">
        <v>2.2200000000000001E-2</v>
      </c>
      <c r="R18" s="104">
        <v>0.85299999999999998</v>
      </c>
      <c r="S18" s="11" t="s">
        <v>81</v>
      </c>
      <c r="T18" s="11">
        <v>0.94599999999999995</v>
      </c>
      <c r="U18" s="21" t="s">
        <v>82</v>
      </c>
      <c r="V18" s="111"/>
      <c r="W18" s="15">
        <v>62</v>
      </c>
      <c r="X18" s="104">
        <v>0.84299999999999997</v>
      </c>
      <c r="Y18" s="11">
        <v>0.20499999999999999</v>
      </c>
      <c r="Z18" s="11">
        <v>8.5999999999999993E-2</v>
      </c>
      <c r="AA18" s="11">
        <v>-7.1999999999999995E-2</v>
      </c>
      <c r="AB18" s="11">
        <v>0.18</v>
      </c>
      <c r="AC18" s="21" t="s">
        <v>83</v>
      </c>
      <c r="AD18" s="11">
        <v>0.51300000000000001</v>
      </c>
      <c r="AE18" s="111"/>
      <c r="AF18" s="11">
        <v>1.0169999999999999</v>
      </c>
      <c r="AG18" s="11">
        <v>0.89700000000000002</v>
      </c>
      <c r="AH18" s="11">
        <v>0.90800000000000003</v>
      </c>
      <c r="AI18" s="11">
        <v>0.81499999999999995</v>
      </c>
      <c r="AJ18" s="14">
        <v>68</v>
      </c>
      <c r="AK18" s="11">
        <v>0.11700000000000001</v>
      </c>
      <c r="AL18" s="11">
        <v>-4.1000000000000002E-2</v>
      </c>
      <c r="AM18" s="11">
        <v>0.47799999999999998</v>
      </c>
      <c r="AN18" s="111"/>
      <c r="AO18" s="11">
        <v>0.91</v>
      </c>
      <c r="AP18" s="21" t="s">
        <v>1921</v>
      </c>
      <c r="AQ18" s="12">
        <v>1.38E-2</v>
      </c>
      <c r="AR18" s="11">
        <v>2.5999999999999999E-2</v>
      </c>
      <c r="AS18" s="15">
        <v>71</v>
      </c>
      <c r="AT18" s="10">
        <v>1.38</v>
      </c>
      <c r="AU18" s="11">
        <v>3.5999999999999997E-2</v>
      </c>
      <c r="AV18" s="11">
        <v>0.95299999999999996</v>
      </c>
      <c r="AW18" s="21" t="s">
        <v>1922</v>
      </c>
      <c r="AX18" s="11">
        <v>0.91200000000000003</v>
      </c>
      <c r="AY18" s="11">
        <v>0.68200000000000005</v>
      </c>
      <c r="AZ18" s="11">
        <v>1.2999999999999999E-2</v>
      </c>
      <c r="BA18" s="11">
        <v>0.127</v>
      </c>
      <c r="BB18" s="11">
        <v>0.45500000000000002</v>
      </c>
      <c r="BC18" s="111"/>
      <c r="BD18" s="15">
        <v>66</v>
      </c>
      <c r="BE18" s="11">
        <v>0.92300000000000004</v>
      </c>
      <c r="BF18" s="11">
        <v>0.36599999999999999</v>
      </c>
      <c r="BG18" s="11">
        <v>-6.9000000000000006E-2</v>
      </c>
      <c r="BH18" s="11">
        <v>0.09</v>
      </c>
      <c r="BI18" s="11">
        <v>0.39700000000000002</v>
      </c>
      <c r="BJ18" s="111"/>
      <c r="BK18" s="15">
        <v>68</v>
      </c>
      <c r="BL18" s="11">
        <v>0.82799999999999996</v>
      </c>
      <c r="BM18" s="11">
        <v>0.60299999999999998</v>
      </c>
      <c r="BN18" s="11">
        <v>-6.8000000000000005E-2</v>
      </c>
      <c r="BO18" s="11">
        <v>0.13300000000000001</v>
      </c>
      <c r="BP18" s="11">
        <v>0.58099999999999996</v>
      </c>
      <c r="BQ18" s="111"/>
      <c r="BR18" s="15">
        <v>68</v>
      </c>
      <c r="BS18" s="11">
        <v>0.63</v>
      </c>
      <c r="BT18" s="11">
        <v>0.373</v>
      </c>
      <c r="BU18" s="11">
        <v>-4.2999999999999997E-2</v>
      </c>
      <c r="BV18" s="11">
        <v>0.22900000000000001</v>
      </c>
      <c r="BW18" s="11" t="s">
        <v>1923</v>
      </c>
      <c r="BX18" s="11">
        <v>0.67700000000000005</v>
      </c>
      <c r="BY18" s="111"/>
      <c r="BZ18" s="15">
        <v>60</v>
      </c>
      <c r="CA18" s="11">
        <v>0.74</v>
      </c>
      <c r="CB18" s="11">
        <v>0.72099999999999997</v>
      </c>
      <c r="CC18" s="11">
        <v>7.0000000000000001E-3</v>
      </c>
      <c r="CD18" s="11">
        <v>0.20399999999999999</v>
      </c>
      <c r="CE18" s="21" t="s">
        <v>1924</v>
      </c>
      <c r="CF18" s="11">
        <v>0.60099999999999998</v>
      </c>
      <c r="CG18" s="111"/>
      <c r="CH18" s="11">
        <v>0.76900000000000002</v>
      </c>
    </row>
    <row r="19" spans="1:86" x14ac:dyDescent="0.25">
      <c r="A19" s="16" t="s">
        <v>87</v>
      </c>
      <c r="B19" s="13" t="s">
        <v>85</v>
      </c>
      <c r="C19" s="9" t="s">
        <v>8</v>
      </c>
      <c r="D19" s="9" t="s">
        <v>64</v>
      </c>
      <c r="E19" s="16" t="s">
        <v>59</v>
      </c>
      <c r="F19" s="10">
        <v>1.87</v>
      </c>
      <c r="G19" s="10">
        <v>1.85</v>
      </c>
      <c r="H19" s="10">
        <v>1.92</v>
      </c>
      <c r="I19" s="10">
        <v>1.69</v>
      </c>
      <c r="J19" s="111"/>
      <c r="K19" s="10">
        <v>1.88</v>
      </c>
      <c r="L19" s="11">
        <v>3.5000000000000003E-2</v>
      </c>
      <c r="M19" s="11">
        <v>2.9000000000000001E-2</v>
      </c>
      <c r="N19" s="11">
        <v>0.97099999999999997</v>
      </c>
      <c r="O19" s="11">
        <v>1.9E-2</v>
      </c>
      <c r="P19" s="11">
        <v>1.9</v>
      </c>
      <c r="Q19" s="12">
        <v>9.7000000000000003E-3</v>
      </c>
      <c r="R19" s="104">
        <v>0.92400000000000004</v>
      </c>
      <c r="S19" s="11" t="s">
        <v>12</v>
      </c>
      <c r="T19" s="11">
        <v>0.97299999999999998</v>
      </c>
      <c r="U19" s="21" t="s">
        <v>13</v>
      </c>
      <c r="V19" s="111"/>
      <c r="W19" s="15">
        <v>114</v>
      </c>
      <c r="X19" s="104">
        <v>0.86899999999999999</v>
      </c>
      <c r="Y19" s="11">
        <v>0.55900000000000005</v>
      </c>
      <c r="Z19" s="11">
        <v>6.6000000000000003E-2</v>
      </c>
      <c r="AA19" s="11">
        <v>-0.193</v>
      </c>
      <c r="AB19" s="11">
        <v>0.54400000000000004</v>
      </c>
      <c r="AC19" s="21" t="s">
        <v>86</v>
      </c>
      <c r="AD19" s="11">
        <v>1.423</v>
      </c>
      <c r="AE19" s="111"/>
      <c r="AF19" s="11">
        <v>0.94699999999999995</v>
      </c>
      <c r="AG19" s="11">
        <v>0.99</v>
      </c>
      <c r="AH19" s="11">
        <v>0.98099999999999998</v>
      </c>
      <c r="AI19" s="11">
        <v>0.97099999999999997</v>
      </c>
      <c r="AJ19" s="14">
        <v>114</v>
      </c>
      <c r="AK19" s="11">
        <v>0.33700000000000002</v>
      </c>
      <c r="AL19" s="11">
        <v>6.8000000000000005E-2</v>
      </c>
      <c r="AM19" s="11">
        <v>1.0569999999999999</v>
      </c>
      <c r="AN19" s="111"/>
      <c r="AO19" s="11">
        <v>0.93500000000000005</v>
      </c>
      <c r="AP19" s="21" t="s">
        <v>1925</v>
      </c>
      <c r="AQ19" s="12">
        <v>4.3E-3</v>
      </c>
      <c r="AR19" s="11">
        <v>8.0000000000000002E-3</v>
      </c>
      <c r="AS19" s="15">
        <v>115</v>
      </c>
      <c r="AT19" s="10">
        <v>1.86</v>
      </c>
      <c r="AU19" s="11">
        <v>1.4999999999999999E-2</v>
      </c>
      <c r="AV19" s="11">
        <v>0.96599999999999997</v>
      </c>
      <c r="AW19" s="21" t="s">
        <v>878</v>
      </c>
      <c r="AX19" s="11">
        <v>0.93700000000000006</v>
      </c>
      <c r="AY19" s="11">
        <v>0.93799999999999994</v>
      </c>
      <c r="AZ19" s="11">
        <v>1.7000000000000001E-2</v>
      </c>
      <c r="BA19" s="11">
        <v>0.313</v>
      </c>
      <c r="BB19" s="11">
        <v>1.0029999999999999</v>
      </c>
      <c r="BC19" s="111"/>
      <c r="BD19" s="15">
        <v>112</v>
      </c>
      <c r="BE19" s="11">
        <v>0.92900000000000005</v>
      </c>
      <c r="BF19" s="11">
        <v>0.81</v>
      </c>
      <c r="BG19" s="11">
        <v>9.8000000000000004E-2</v>
      </c>
      <c r="BH19" s="11">
        <v>0.33</v>
      </c>
      <c r="BI19" s="11">
        <v>1.0449999999999999</v>
      </c>
      <c r="BJ19" s="111"/>
      <c r="BK19" s="15">
        <v>114</v>
      </c>
      <c r="BL19" s="11">
        <v>0.91900000000000004</v>
      </c>
      <c r="BM19" s="11">
        <v>0.86699999999999999</v>
      </c>
      <c r="BN19" s="11">
        <v>8.7999999999999995E-2</v>
      </c>
      <c r="BO19" s="11">
        <v>0.36799999999999999</v>
      </c>
      <c r="BP19" s="11">
        <v>1.1240000000000001</v>
      </c>
      <c r="BQ19" s="111"/>
      <c r="BR19" s="15">
        <v>124</v>
      </c>
      <c r="BS19" s="11">
        <v>0.82399999999999995</v>
      </c>
      <c r="BT19" s="11">
        <v>0.497</v>
      </c>
      <c r="BU19" s="11">
        <v>-0.24199999999999999</v>
      </c>
      <c r="BV19" s="11">
        <v>0.69399999999999995</v>
      </c>
      <c r="BW19" s="11" t="s">
        <v>1926</v>
      </c>
      <c r="BX19" s="11">
        <v>1.627</v>
      </c>
      <c r="BY19" s="111"/>
      <c r="BZ19" s="15">
        <v>113</v>
      </c>
      <c r="CA19" s="11">
        <v>0.85399999999999998</v>
      </c>
      <c r="CB19" s="11">
        <v>0.40799999999999997</v>
      </c>
      <c r="CC19" s="11">
        <v>-0.26500000000000001</v>
      </c>
      <c r="CD19" s="11">
        <v>0.63700000000000001</v>
      </c>
      <c r="CE19" s="21" t="s">
        <v>1927</v>
      </c>
      <c r="CF19" s="11">
        <v>1.4810000000000001</v>
      </c>
      <c r="CG19" s="111"/>
      <c r="CH19" s="11">
        <v>0.86199999999999999</v>
      </c>
    </row>
    <row r="20" spans="1:86" x14ac:dyDescent="0.25">
      <c r="A20" s="16" t="s">
        <v>92</v>
      </c>
      <c r="B20" s="13" t="s">
        <v>88</v>
      </c>
      <c r="C20" s="9" t="s">
        <v>8</v>
      </c>
      <c r="D20" s="9" t="s">
        <v>64</v>
      </c>
      <c r="E20" s="16" t="s">
        <v>28</v>
      </c>
      <c r="F20" s="10">
        <v>0.54</v>
      </c>
      <c r="G20" s="10">
        <v>0.52</v>
      </c>
      <c r="H20" s="10">
        <v>0.53</v>
      </c>
      <c r="I20" s="10">
        <v>0.5</v>
      </c>
      <c r="J20" s="111"/>
      <c r="K20" s="10">
        <v>0.53</v>
      </c>
      <c r="L20" s="11">
        <v>1.2E-2</v>
      </c>
      <c r="M20" s="11">
        <v>7.0000000000000007E-2</v>
      </c>
      <c r="N20" s="11">
        <v>0.93200000000000005</v>
      </c>
      <c r="O20" s="11">
        <v>2.1999999999999999E-2</v>
      </c>
      <c r="P20" s="11">
        <v>2.2000000000000002</v>
      </c>
      <c r="Q20" s="12">
        <v>5.1000000000000004E-3</v>
      </c>
      <c r="R20" s="104">
        <v>0.80800000000000005</v>
      </c>
      <c r="S20" s="11" t="s">
        <v>89</v>
      </c>
      <c r="T20" s="11">
        <v>0.92600000000000005</v>
      </c>
      <c r="U20" s="21" t="s">
        <v>90</v>
      </c>
      <c r="V20" s="111"/>
      <c r="W20" s="15">
        <v>114</v>
      </c>
      <c r="X20" s="104">
        <v>0.70599999999999996</v>
      </c>
      <c r="Y20" s="11">
        <v>0.71899999999999997</v>
      </c>
      <c r="Z20" s="11">
        <v>3.1E-2</v>
      </c>
      <c r="AA20" s="11">
        <v>-3.4000000000000002E-2</v>
      </c>
      <c r="AB20" s="11">
        <v>0.161</v>
      </c>
      <c r="AC20" s="21" t="s">
        <v>91</v>
      </c>
      <c r="AD20" s="11">
        <v>0.48</v>
      </c>
      <c r="AE20" s="111"/>
      <c r="AF20" s="11">
        <v>0.84299999999999997</v>
      </c>
      <c r="AG20" s="11">
        <v>0.98</v>
      </c>
      <c r="AH20" s="11">
        <v>0.97099999999999997</v>
      </c>
      <c r="AI20" s="11">
        <v>0.95099999999999996</v>
      </c>
      <c r="AJ20" s="14">
        <v>114</v>
      </c>
      <c r="AK20" s="11">
        <v>0.10100000000000001</v>
      </c>
      <c r="AL20" s="11">
        <v>0</v>
      </c>
      <c r="AM20" s="11">
        <v>0.375</v>
      </c>
      <c r="AN20" s="111"/>
      <c r="AO20" s="11">
        <v>0.82</v>
      </c>
      <c r="AP20" s="21" t="s">
        <v>1928</v>
      </c>
      <c r="AQ20" s="12">
        <v>7.1999999999999998E-3</v>
      </c>
      <c r="AR20" s="11">
        <v>3.1E-2</v>
      </c>
      <c r="AS20" s="15">
        <v>115</v>
      </c>
      <c r="AT20" s="10">
        <v>0.53</v>
      </c>
      <c r="AU20" s="11">
        <v>1.6E-2</v>
      </c>
      <c r="AV20" s="11">
        <v>0.90100000000000002</v>
      </c>
      <c r="AW20" s="21" t="s">
        <v>1929</v>
      </c>
      <c r="AX20" s="11">
        <v>0.82599999999999996</v>
      </c>
      <c r="AY20" s="11">
        <v>0.71</v>
      </c>
      <c r="AZ20" s="11">
        <v>-1.9E-2</v>
      </c>
      <c r="BA20" s="11">
        <v>0.10100000000000001</v>
      </c>
      <c r="BB20" s="11">
        <v>0.36299999999999999</v>
      </c>
      <c r="BC20" s="111"/>
      <c r="BD20" s="15">
        <v>112</v>
      </c>
      <c r="BE20" s="11">
        <v>0.81799999999999995</v>
      </c>
      <c r="BF20" s="11">
        <v>0.82899999999999996</v>
      </c>
      <c r="BG20" s="11">
        <v>1.7999999999999999E-2</v>
      </c>
      <c r="BH20" s="11">
        <v>9.7000000000000003E-2</v>
      </c>
      <c r="BI20" s="11">
        <v>0.372</v>
      </c>
      <c r="BJ20" s="111"/>
      <c r="BK20" s="15">
        <v>114</v>
      </c>
      <c r="BL20" s="11">
        <v>0.80200000000000005</v>
      </c>
      <c r="BM20" s="11">
        <v>0.88100000000000001</v>
      </c>
      <c r="BN20" s="11">
        <v>-1E-3</v>
      </c>
      <c r="BO20" s="11">
        <v>0.106</v>
      </c>
      <c r="BP20" s="11">
        <v>0.38800000000000001</v>
      </c>
      <c r="BQ20" s="111"/>
      <c r="BR20" s="15">
        <v>124</v>
      </c>
      <c r="BS20" s="11">
        <v>0.67700000000000005</v>
      </c>
      <c r="BT20" s="11">
        <v>0.45400000000000001</v>
      </c>
      <c r="BU20" s="11">
        <v>-0.06</v>
      </c>
      <c r="BV20" s="11">
        <v>0.17899999999999999</v>
      </c>
      <c r="BW20" s="11" t="s">
        <v>1930</v>
      </c>
      <c r="BX20" s="11">
        <v>0.5</v>
      </c>
      <c r="BY20" s="111"/>
      <c r="BZ20" s="15">
        <v>113</v>
      </c>
      <c r="CA20" s="11">
        <v>0.66900000000000004</v>
      </c>
      <c r="CB20" s="11">
        <v>0.56200000000000006</v>
      </c>
      <c r="CC20" s="11">
        <v>-4.7E-2</v>
      </c>
      <c r="CD20" s="11">
        <v>0.17699999999999999</v>
      </c>
      <c r="CE20" s="21" t="s">
        <v>1931</v>
      </c>
      <c r="CF20" s="11">
        <v>0.50800000000000001</v>
      </c>
      <c r="CG20" s="111"/>
      <c r="CH20" s="11">
        <v>0.71599999999999997</v>
      </c>
    </row>
    <row r="21" spans="1:86" x14ac:dyDescent="0.25">
      <c r="A21" s="16" t="s">
        <v>97</v>
      </c>
      <c r="B21" s="16" t="s">
        <v>93</v>
      </c>
      <c r="C21" s="9" t="s">
        <v>8</v>
      </c>
      <c r="D21" s="9" t="s">
        <v>64</v>
      </c>
      <c r="E21" s="16" t="s">
        <v>59</v>
      </c>
      <c r="F21" s="10">
        <v>0.11</v>
      </c>
      <c r="G21" s="10">
        <v>0.09</v>
      </c>
      <c r="H21" s="10">
        <v>0.06</v>
      </c>
      <c r="I21" s="10">
        <v>0.04</v>
      </c>
      <c r="J21" s="111"/>
      <c r="K21" s="10">
        <v>0.09</v>
      </c>
      <c r="L21" s="11">
        <v>2.4E-2</v>
      </c>
      <c r="M21" s="11">
        <v>0.6</v>
      </c>
      <c r="N21" s="11">
        <v>0.54900000000000004</v>
      </c>
      <c r="O21" s="11">
        <v>0.28299999999999997</v>
      </c>
      <c r="P21" s="11">
        <v>28.3</v>
      </c>
      <c r="Q21" s="12">
        <v>1.6500000000000001E-2</v>
      </c>
      <c r="R21" s="104">
        <v>0.54500000000000004</v>
      </c>
      <c r="S21" s="11" t="s">
        <v>94</v>
      </c>
      <c r="T21" s="11">
        <v>0.78200000000000003</v>
      </c>
      <c r="U21" s="21" t="s">
        <v>95</v>
      </c>
      <c r="V21" s="111"/>
      <c r="W21" s="15">
        <v>114</v>
      </c>
      <c r="X21" s="104">
        <v>0.64</v>
      </c>
      <c r="Y21" s="11">
        <v>0.25700000000000001</v>
      </c>
      <c r="Z21" s="11">
        <v>0.52300000000000002</v>
      </c>
      <c r="AA21" s="11">
        <v>-4.3999999999999997E-2</v>
      </c>
      <c r="AB21" s="11">
        <v>6.0999999999999999E-2</v>
      </c>
      <c r="AC21" s="21" t="s">
        <v>96</v>
      </c>
      <c r="AD21" s="11">
        <v>0.314</v>
      </c>
      <c r="AE21" s="111"/>
      <c r="AF21" s="11">
        <v>0.83199999999999996</v>
      </c>
      <c r="AG21" s="11">
        <v>0.70199999999999996</v>
      </c>
      <c r="AH21" s="11">
        <v>0.85799999999999998</v>
      </c>
      <c r="AI21" s="11">
        <v>0.60299999999999998</v>
      </c>
      <c r="AJ21" s="14">
        <v>114</v>
      </c>
      <c r="AK21" s="11">
        <v>7.0000000000000007E-2</v>
      </c>
      <c r="AL21" s="11">
        <v>-3.5000000000000003E-2</v>
      </c>
      <c r="AM21" s="11">
        <v>0.40699999999999997</v>
      </c>
      <c r="AN21" s="111"/>
      <c r="AO21" s="11">
        <v>0.52500000000000002</v>
      </c>
      <c r="AP21" s="21" t="s">
        <v>1939</v>
      </c>
      <c r="AQ21" s="12">
        <v>1.11E-2</v>
      </c>
      <c r="AR21" s="11">
        <v>0.16700000000000001</v>
      </c>
      <c r="AS21" s="15">
        <v>115</v>
      </c>
      <c r="AT21" s="10">
        <v>0.1</v>
      </c>
      <c r="AU21" s="11">
        <v>1.6E-2</v>
      </c>
      <c r="AV21" s="11">
        <v>0.68899999999999995</v>
      </c>
      <c r="AW21" s="21" t="s">
        <v>1940</v>
      </c>
      <c r="AX21" s="11">
        <v>0.58399999999999996</v>
      </c>
      <c r="AY21" s="11">
        <v>0.57299999999999995</v>
      </c>
      <c r="AZ21" s="11">
        <v>-3.5000000000000003E-2</v>
      </c>
      <c r="BA21" s="11">
        <v>7.0000000000000007E-2</v>
      </c>
      <c r="BB21" s="11">
        <v>0.44600000000000001</v>
      </c>
      <c r="BC21" s="111"/>
      <c r="BD21" s="15">
        <v>112</v>
      </c>
      <c r="BE21" s="11">
        <v>0.71399999999999997</v>
      </c>
      <c r="BF21" s="11">
        <v>0.54600000000000004</v>
      </c>
      <c r="BG21" s="11">
        <v>-1.7999999999999999E-2</v>
      </c>
      <c r="BH21" s="11">
        <v>5.3999999999999999E-2</v>
      </c>
      <c r="BI21" s="11">
        <v>0.29699999999999999</v>
      </c>
      <c r="BJ21" s="111"/>
      <c r="BK21" s="15">
        <v>114</v>
      </c>
      <c r="BL21" s="11">
        <v>0.501</v>
      </c>
      <c r="BM21" s="11">
        <v>0.23799999999999999</v>
      </c>
      <c r="BN21" s="11">
        <v>-5.2999999999999999E-2</v>
      </c>
      <c r="BO21" s="11">
        <v>8.7999999999999995E-2</v>
      </c>
      <c r="BP21" s="11">
        <v>0.47699999999999998</v>
      </c>
      <c r="BQ21" s="111"/>
      <c r="BR21" s="15">
        <v>124</v>
      </c>
      <c r="BS21" s="11">
        <v>0.376</v>
      </c>
      <c r="BT21" s="11">
        <v>8.2000000000000003E-2</v>
      </c>
      <c r="BU21" s="11">
        <v>-7.2999999999999995E-2</v>
      </c>
      <c r="BV21" s="11">
        <v>0.105</v>
      </c>
      <c r="BW21" s="11" t="s">
        <v>1941</v>
      </c>
      <c r="BX21" s="11">
        <v>0.49399999999999999</v>
      </c>
      <c r="BY21" s="111"/>
      <c r="BZ21" s="15">
        <v>113</v>
      </c>
      <c r="CA21" s="11">
        <v>0.79100000000000004</v>
      </c>
      <c r="CB21" s="11">
        <v>0.60599999999999998</v>
      </c>
      <c r="CC21" s="11">
        <v>-1.7999999999999999E-2</v>
      </c>
      <c r="CD21" s="11">
        <v>3.5000000000000003E-2</v>
      </c>
      <c r="CE21" s="21" t="s">
        <v>1942</v>
      </c>
      <c r="CF21" s="11">
        <v>0.24099999999999999</v>
      </c>
      <c r="CG21" s="111"/>
      <c r="CH21" s="11">
        <v>0.66200000000000003</v>
      </c>
    </row>
    <row r="22" spans="1:86" x14ac:dyDescent="0.25">
      <c r="A22" s="16" t="s">
        <v>102</v>
      </c>
      <c r="B22" s="16" t="s">
        <v>98</v>
      </c>
      <c r="C22" s="9" t="s">
        <v>8</v>
      </c>
      <c r="D22" s="9" t="s">
        <v>64</v>
      </c>
      <c r="E22" s="16" t="s">
        <v>28</v>
      </c>
      <c r="F22" s="10">
        <v>0.06</v>
      </c>
      <c r="G22" s="10">
        <v>0.06</v>
      </c>
      <c r="H22" s="10">
        <v>0.03</v>
      </c>
      <c r="I22" s="10">
        <v>0.02</v>
      </c>
      <c r="J22" s="111"/>
      <c r="K22" s="10">
        <v>0.05</v>
      </c>
      <c r="L22" s="11">
        <v>1.7999999999999999E-2</v>
      </c>
      <c r="M22" s="11">
        <v>0.82099999999999995</v>
      </c>
      <c r="N22" s="11">
        <v>0.441</v>
      </c>
      <c r="O22" s="11">
        <v>0.34499999999999997</v>
      </c>
      <c r="P22" s="11">
        <v>34.5</v>
      </c>
      <c r="Q22" s="12">
        <v>9.7000000000000003E-3</v>
      </c>
      <c r="R22" s="104">
        <v>0.69399999999999995</v>
      </c>
      <c r="S22" s="11" t="s">
        <v>99</v>
      </c>
      <c r="T22" s="11">
        <v>0.872</v>
      </c>
      <c r="U22" s="21" t="s">
        <v>100</v>
      </c>
      <c r="V22" s="111"/>
      <c r="W22" s="15">
        <v>114</v>
      </c>
      <c r="X22" s="104">
        <v>0.64100000000000001</v>
      </c>
      <c r="Y22" s="11">
        <v>0.156</v>
      </c>
      <c r="Z22" s="11">
        <v>0.622</v>
      </c>
      <c r="AA22" s="11">
        <v>-3.4000000000000002E-2</v>
      </c>
      <c r="AB22" s="11">
        <v>0.04</v>
      </c>
      <c r="AC22" s="21" t="s">
        <v>101</v>
      </c>
      <c r="AD22" s="11">
        <v>0.222</v>
      </c>
      <c r="AE22" s="111"/>
      <c r="AF22" s="11">
        <v>0.82799999999999996</v>
      </c>
      <c r="AG22" s="11">
        <v>0.89900000000000002</v>
      </c>
      <c r="AH22" s="11">
        <v>0.89600000000000002</v>
      </c>
      <c r="AI22" s="11">
        <v>0.80500000000000005</v>
      </c>
      <c r="AJ22" s="14">
        <v>114</v>
      </c>
      <c r="AK22" s="11">
        <v>3.2000000000000001E-2</v>
      </c>
      <c r="AL22" s="11">
        <v>-2.1000000000000001E-2</v>
      </c>
      <c r="AM22" s="11">
        <v>0.20499999999999999</v>
      </c>
      <c r="AN22" s="111"/>
      <c r="AO22" s="11">
        <v>0.72</v>
      </c>
      <c r="AP22" s="21" t="s">
        <v>1943</v>
      </c>
      <c r="AQ22" s="12">
        <v>2.2000000000000001E-3</v>
      </c>
      <c r="AR22" s="11">
        <v>6.5000000000000002E-2</v>
      </c>
      <c r="AS22" s="15">
        <v>115</v>
      </c>
      <c r="AT22" s="10">
        <v>0.06</v>
      </c>
      <c r="AU22" s="11">
        <v>4.0000000000000001E-3</v>
      </c>
      <c r="AV22" s="11">
        <v>0.83699999999999997</v>
      </c>
      <c r="AW22" s="21" t="s">
        <v>1944</v>
      </c>
      <c r="AX22" s="11">
        <v>0.74399999999999999</v>
      </c>
      <c r="AY22" s="11">
        <v>0.82099999999999995</v>
      </c>
      <c r="AZ22" s="11">
        <v>-1.2E-2</v>
      </c>
      <c r="BA22" s="11">
        <v>3.4000000000000002E-2</v>
      </c>
      <c r="BB22" s="11">
        <v>0.216</v>
      </c>
      <c r="BC22" s="111"/>
      <c r="BD22" s="15">
        <v>112</v>
      </c>
      <c r="BE22" s="11">
        <v>0.74199999999999999</v>
      </c>
      <c r="BF22" s="11">
        <v>0.28799999999999998</v>
      </c>
      <c r="BG22" s="11">
        <v>-1.9E-2</v>
      </c>
      <c r="BH22" s="11">
        <v>2.5000000000000001E-2</v>
      </c>
      <c r="BI22" s="11">
        <v>0.18099999999999999</v>
      </c>
      <c r="BJ22" s="111"/>
      <c r="BK22" s="15">
        <v>114</v>
      </c>
      <c r="BL22" s="11">
        <v>0.66700000000000004</v>
      </c>
      <c r="BM22" s="11">
        <v>0.189</v>
      </c>
      <c r="BN22" s="11">
        <v>-3.1E-2</v>
      </c>
      <c r="BO22" s="11">
        <v>3.6999999999999998E-2</v>
      </c>
      <c r="BP22" s="11">
        <v>0.218</v>
      </c>
      <c r="BQ22" s="111"/>
      <c r="BR22" s="15">
        <v>124</v>
      </c>
      <c r="BS22" s="11">
        <v>0.33300000000000002</v>
      </c>
      <c r="BT22" s="11">
        <v>9.1999999999999998E-2</v>
      </c>
      <c r="BU22" s="11">
        <v>-4.2999999999999997E-2</v>
      </c>
      <c r="BV22" s="11">
        <v>6.4000000000000001E-2</v>
      </c>
      <c r="BW22" s="11" t="s">
        <v>1945</v>
      </c>
      <c r="BX22" s="11">
        <v>0.29299999999999998</v>
      </c>
      <c r="BY22" s="111"/>
      <c r="BZ22" s="15">
        <v>113</v>
      </c>
      <c r="CA22" s="11">
        <v>0.57699999999999996</v>
      </c>
      <c r="CB22" s="11">
        <v>0.74</v>
      </c>
      <c r="CC22" s="11">
        <v>-6.0000000000000001E-3</v>
      </c>
      <c r="CD22" s="11">
        <v>2.4E-2</v>
      </c>
      <c r="CE22" s="21" t="s">
        <v>1946</v>
      </c>
      <c r="CF22" s="11">
        <v>0.183</v>
      </c>
      <c r="CG22" s="111"/>
      <c r="CH22" s="11">
        <v>0.53200000000000003</v>
      </c>
    </row>
    <row r="23" spans="1:86" x14ac:dyDescent="0.25">
      <c r="A23" s="16" t="s">
        <v>74</v>
      </c>
      <c r="B23" s="13" t="s">
        <v>70</v>
      </c>
      <c r="C23" s="9" t="s">
        <v>8</v>
      </c>
      <c r="D23" s="9" t="s">
        <v>64</v>
      </c>
      <c r="E23" s="16" t="s">
        <v>59</v>
      </c>
      <c r="F23" s="10">
        <v>1.84</v>
      </c>
      <c r="G23" s="10">
        <v>1.89</v>
      </c>
      <c r="H23" s="10">
        <v>2</v>
      </c>
      <c r="I23" s="10">
        <v>1.82</v>
      </c>
      <c r="J23" s="111"/>
      <c r="K23" s="10">
        <v>1.91</v>
      </c>
      <c r="L23" s="11">
        <v>8.1000000000000003E-2</v>
      </c>
      <c r="M23" s="11">
        <v>0.16200000000000001</v>
      </c>
      <c r="N23" s="11">
        <v>0.85099999999999998</v>
      </c>
      <c r="O23" s="11">
        <v>4.2999999999999997E-2</v>
      </c>
      <c r="P23" s="11">
        <v>4.3</v>
      </c>
      <c r="Q23" s="12">
        <v>2.4799999999999999E-2</v>
      </c>
      <c r="R23" s="104">
        <v>0.90700000000000003</v>
      </c>
      <c r="S23" s="11" t="s">
        <v>71</v>
      </c>
      <c r="T23" s="11">
        <v>0.96699999999999997</v>
      </c>
      <c r="U23" s="21" t="s">
        <v>72</v>
      </c>
      <c r="V23" s="111"/>
      <c r="W23" s="15">
        <v>114</v>
      </c>
      <c r="X23" s="104">
        <v>0.82199999999999995</v>
      </c>
      <c r="Y23" s="11">
        <v>0.82099999999999995</v>
      </c>
      <c r="Z23" s="11">
        <v>2.4E-2</v>
      </c>
      <c r="AA23" s="11">
        <v>-0.105</v>
      </c>
      <c r="AB23" s="11">
        <v>0.66700000000000004</v>
      </c>
      <c r="AC23" s="21" t="s">
        <v>73</v>
      </c>
      <c r="AD23" s="11">
        <v>1.637</v>
      </c>
      <c r="AE23" s="111"/>
      <c r="AF23" s="11">
        <v>0.91600000000000004</v>
      </c>
      <c r="AG23" s="11">
        <v>1.02</v>
      </c>
      <c r="AH23" s="11">
        <v>0.97599999999999998</v>
      </c>
      <c r="AI23" s="11">
        <v>0.996</v>
      </c>
      <c r="AJ23" s="14">
        <v>114</v>
      </c>
      <c r="AK23" s="11">
        <v>0.379</v>
      </c>
      <c r="AL23" s="11">
        <v>0.121</v>
      </c>
      <c r="AM23" s="11">
        <v>1.159</v>
      </c>
      <c r="AN23" s="111"/>
      <c r="AO23" s="11">
        <v>0.93200000000000005</v>
      </c>
      <c r="AP23" s="21" t="s">
        <v>1932</v>
      </c>
      <c r="AQ23" s="12">
        <v>9.5999999999999992E-3</v>
      </c>
      <c r="AR23" s="11">
        <v>1.7000000000000001E-2</v>
      </c>
      <c r="AS23" s="15">
        <v>115</v>
      </c>
      <c r="AT23" s="10">
        <v>1.86</v>
      </c>
      <c r="AU23" s="11">
        <v>3.1E-2</v>
      </c>
      <c r="AV23" s="11">
        <v>0.96499999999999997</v>
      </c>
      <c r="AW23" s="21" t="s">
        <v>926</v>
      </c>
      <c r="AX23" s="11">
        <v>0.93400000000000005</v>
      </c>
      <c r="AY23" s="11">
        <v>0.873</v>
      </c>
      <c r="AZ23" s="11">
        <v>5.1999999999999998E-2</v>
      </c>
      <c r="BA23" s="11">
        <v>0.33</v>
      </c>
      <c r="BB23" s="11">
        <v>1.0149999999999999</v>
      </c>
      <c r="BC23" s="111"/>
      <c r="BD23" s="15">
        <v>112</v>
      </c>
      <c r="BE23" s="11">
        <v>0.89400000000000002</v>
      </c>
      <c r="BF23" s="11">
        <v>0.69199999999999995</v>
      </c>
      <c r="BG23" s="11">
        <v>0.14299999999999999</v>
      </c>
      <c r="BH23" s="11">
        <v>0.41099999999999998</v>
      </c>
      <c r="BI23" s="11">
        <v>1.284</v>
      </c>
      <c r="BJ23" s="111"/>
      <c r="BK23" s="15">
        <v>114</v>
      </c>
      <c r="BL23" s="11">
        <v>0.91200000000000003</v>
      </c>
      <c r="BM23" s="11">
        <v>0.57199999999999995</v>
      </c>
      <c r="BN23" s="11">
        <v>0.16700000000000001</v>
      </c>
      <c r="BO23" s="11">
        <v>0.39500000000000002</v>
      </c>
      <c r="BP23" s="11">
        <v>1.179</v>
      </c>
      <c r="BQ23" s="111"/>
      <c r="BR23" s="15">
        <v>124</v>
      </c>
      <c r="BS23" s="11">
        <v>0.80300000000000005</v>
      </c>
      <c r="BT23" s="11">
        <v>0.94599999999999995</v>
      </c>
      <c r="BU23" s="11">
        <v>-8.8999999999999996E-2</v>
      </c>
      <c r="BV23" s="11">
        <v>0.75</v>
      </c>
      <c r="BW23" s="11" t="s">
        <v>1933</v>
      </c>
      <c r="BX23" s="11">
        <v>1.696</v>
      </c>
      <c r="BY23" s="111"/>
      <c r="BZ23" s="15">
        <v>113</v>
      </c>
      <c r="CA23" s="11">
        <v>0.82799999999999996</v>
      </c>
      <c r="CB23" s="11">
        <v>0.52900000000000003</v>
      </c>
      <c r="CC23" s="11">
        <v>-0.186</v>
      </c>
      <c r="CD23" s="11">
        <v>0.71699999999999997</v>
      </c>
      <c r="CE23" s="21" t="s">
        <v>1934</v>
      </c>
      <c r="CF23" s="11">
        <v>1.61</v>
      </c>
      <c r="CG23" s="111"/>
      <c r="CH23" s="11">
        <v>0.83499999999999996</v>
      </c>
    </row>
    <row r="24" spans="1:86" x14ac:dyDescent="0.25">
      <c r="A24" s="16" t="s">
        <v>79</v>
      </c>
      <c r="B24" s="13" t="s">
        <v>75</v>
      </c>
      <c r="C24" s="9" t="s">
        <v>8</v>
      </c>
      <c r="D24" s="9" t="s">
        <v>64</v>
      </c>
      <c r="E24" s="16" t="s">
        <v>28</v>
      </c>
      <c r="F24" s="10">
        <v>0.54</v>
      </c>
      <c r="G24" s="10">
        <v>0.55000000000000004</v>
      </c>
      <c r="H24" s="10">
        <v>0.56000000000000005</v>
      </c>
      <c r="I24" s="10">
        <v>0.54</v>
      </c>
      <c r="J24" s="111"/>
      <c r="K24" s="10">
        <v>0.55000000000000004</v>
      </c>
      <c r="L24" s="11">
        <v>1.0999999999999999E-2</v>
      </c>
      <c r="M24" s="11">
        <v>5.8000000000000003E-2</v>
      </c>
      <c r="N24" s="11">
        <v>0.94399999999999995</v>
      </c>
      <c r="O24" s="11">
        <v>1.9E-2</v>
      </c>
      <c r="P24" s="11">
        <v>1.9</v>
      </c>
      <c r="Q24" s="12">
        <v>4.7000000000000002E-3</v>
      </c>
      <c r="R24" s="104">
        <v>0.80400000000000005</v>
      </c>
      <c r="S24" s="11" t="s">
        <v>76</v>
      </c>
      <c r="T24" s="11">
        <v>0.92500000000000004</v>
      </c>
      <c r="U24" s="21" t="s">
        <v>77</v>
      </c>
      <c r="V24" s="111"/>
      <c r="W24" s="15">
        <v>114</v>
      </c>
      <c r="X24" s="104">
        <v>0.60499999999999998</v>
      </c>
      <c r="Y24" s="11">
        <v>0.94699999999999995</v>
      </c>
      <c r="Z24" s="11">
        <v>5.0000000000000001E-3</v>
      </c>
      <c r="AA24" s="11">
        <v>-1.7000000000000001E-2</v>
      </c>
      <c r="AB24" s="11">
        <v>0.20100000000000001</v>
      </c>
      <c r="AC24" s="21" t="s">
        <v>78</v>
      </c>
      <c r="AD24" s="11">
        <v>0.55100000000000005</v>
      </c>
      <c r="AE24" s="111"/>
      <c r="AF24" s="11">
        <v>0.878</v>
      </c>
      <c r="AG24" s="11">
        <v>1.004</v>
      </c>
      <c r="AH24" s="11">
        <v>0.88500000000000001</v>
      </c>
      <c r="AI24" s="11">
        <v>0.88900000000000001</v>
      </c>
      <c r="AJ24" s="14">
        <v>114</v>
      </c>
      <c r="AK24" s="11">
        <v>0.10100000000000001</v>
      </c>
      <c r="AL24" s="11">
        <v>1.4E-2</v>
      </c>
      <c r="AM24" s="11">
        <v>0.374</v>
      </c>
      <c r="AN24" s="111"/>
      <c r="AO24" s="11">
        <v>0.877</v>
      </c>
      <c r="AP24" s="21" t="s">
        <v>1935</v>
      </c>
      <c r="AQ24" s="12">
        <v>2.8E-3</v>
      </c>
      <c r="AR24" s="11">
        <v>1.2E-2</v>
      </c>
      <c r="AS24" s="15">
        <v>115</v>
      </c>
      <c r="AT24" s="10">
        <v>0.54</v>
      </c>
      <c r="AU24" s="11">
        <v>6.0000000000000001E-3</v>
      </c>
      <c r="AV24" s="11">
        <v>0.93400000000000005</v>
      </c>
      <c r="AW24" s="21" t="s">
        <v>1936</v>
      </c>
      <c r="AX24" s="11">
        <v>0.88200000000000001</v>
      </c>
      <c r="AY24" s="11">
        <v>0.88600000000000001</v>
      </c>
      <c r="AZ24" s="11">
        <v>-3.0000000000000001E-3</v>
      </c>
      <c r="BA24" s="11">
        <v>7.0000000000000007E-2</v>
      </c>
      <c r="BB24" s="11">
        <v>0.3</v>
      </c>
      <c r="BC24" s="111"/>
      <c r="BD24" s="15">
        <v>112</v>
      </c>
      <c r="BE24" s="11">
        <v>0.77800000000000002</v>
      </c>
      <c r="BF24" s="11">
        <v>0.84799999999999998</v>
      </c>
      <c r="BG24" s="11">
        <v>2.4E-2</v>
      </c>
      <c r="BH24" s="11">
        <v>0.113</v>
      </c>
      <c r="BI24" s="11">
        <v>0.41299999999999998</v>
      </c>
      <c r="BJ24" s="111"/>
      <c r="BK24" s="15">
        <v>114</v>
      </c>
      <c r="BL24" s="11">
        <v>0.78100000000000003</v>
      </c>
      <c r="BM24" s="11">
        <v>0.73499999999999999</v>
      </c>
      <c r="BN24" s="11">
        <v>0.02</v>
      </c>
      <c r="BO24" s="11">
        <v>0.12</v>
      </c>
      <c r="BP24" s="11">
        <v>0.40799999999999997</v>
      </c>
      <c r="BQ24" s="111"/>
      <c r="BR24" s="15">
        <v>124</v>
      </c>
      <c r="BS24" s="11">
        <v>0.60699999999999998</v>
      </c>
      <c r="BT24" s="11">
        <v>0.93799999999999994</v>
      </c>
      <c r="BU24" s="11">
        <v>-1.2E-2</v>
      </c>
      <c r="BV24" s="11">
        <v>0.20699999999999999</v>
      </c>
      <c r="BW24" s="11" t="s">
        <v>1937</v>
      </c>
      <c r="BX24" s="11">
        <v>0.54500000000000004</v>
      </c>
      <c r="BY24" s="111"/>
      <c r="BZ24" s="15">
        <v>113</v>
      </c>
      <c r="CA24" s="11">
        <v>0.66100000000000003</v>
      </c>
      <c r="CB24" s="11">
        <v>0.79400000000000004</v>
      </c>
      <c r="CC24" s="11">
        <v>-1.7999999999999999E-2</v>
      </c>
      <c r="CD24" s="11">
        <v>0.17199999999999999</v>
      </c>
      <c r="CE24" s="21" t="s">
        <v>1938</v>
      </c>
      <c r="CF24" s="11">
        <v>0.51</v>
      </c>
      <c r="CG24" s="111"/>
      <c r="CH24" s="11">
        <v>0.65100000000000002</v>
      </c>
    </row>
    <row r="25" spans="1:86" x14ac:dyDescent="0.25">
      <c r="A25" s="16" t="s">
        <v>69</v>
      </c>
      <c r="B25" s="16" t="s">
        <v>65</v>
      </c>
      <c r="C25" s="9" t="s">
        <v>8</v>
      </c>
      <c r="D25" s="9" t="s">
        <v>64</v>
      </c>
      <c r="E25" s="16" t="s">
        <v>17</v>
      </c>
      <c r="F25" s="10">
        <v>1.24</v>
      </c>
      <c r="G25" s="10">
        <v>1.22</v>
      </c>
      <c r="H25" s="10">
        <v>1.22</v>
      </c>
      <c r="I25" s="10">
        <v>1.1299999999999999</v>
      </c>
      <c r="J25" s="111"/>
      <c r="K25" s="10">
        <v>1.23</v>
      </c>
      <c r="L25" s="11">
        <v>1.0999999999999999E-2</v>
      </c>
      <c r="M25" s="11">
        <v>2.8000000000000001E-2</v>
      </c>
      <c r="N25" s="11">
        <v>0.97299999999999998</v>
      </c>
      <c r="O25" s="11">
        <v>8.9999999999999993E-3</v>
      </c>
      <c r="P25" s="11">
        <v>0.9</v>
      </c>
      <c r="Q25" s="12">
        <v>4.4000000000000003E-3</v>
      </c>
      <c r="R25" s="104">
        <v>0.84099999999999997</v>
      </c>
      <c r="S25" s="11" t="s">
        <v>66</v>
      </c>
      <c r="T25" s="11">
        <v>0.94099999999999995</v>
      </c>
      <c r="U25" s="21" t="s">
        <v>67</v>
      </c>
      <c r="V25" s="111"/>
      <c r="W25" s="15">
        <v>63</v>
      </c>
      <c r="X25" s="104">
        <v>0.625</v>
      </c>
      <c r="Y25" s="11">
        <v>0.35199999999999998</v>
      </c>
      <c r="Z25" s="11">
        <v>5.1999999999999998E-2</v>
      </c>
      <c r="AA25" s="11">
        <v>-7.1999999999999995E-2</v>
      </c>
      <c r="AB25" s="11">
        <v>0.19700000000000001</v>
      </c>
      <c r="AC25" s="21" t="s">
        <v>68</v>
      </c>
      <c r="AD25" s="11">
        <v>0.56899999999999995</v>
      </c>
      <c r="AE25" s="111"/>
      <c r="AF25" s="11">
        <v>1.014</v>
      </c>
      <c r="AG25" s="11">
        <v>0.88600000000000001</v>
      </c>
      <c r="AH25" s="11">
        <v>0.873</v>
      </c>
      <c r="AI25" s="11">
        <v>0.77300000000000002</v>
      </c>
      <c r="AJ25" s="14">
        <v>70</v>
      </c>
      <c r="AK25" s="11">
        <v>0.105</v>
      </c>
      <c r="AL25" s="11">
        <v>-0.04</v>
      </c>
      <c r="AM25" s="11">
        <v>0.39900000000000002</v>
      </c>
      <c r="AN25" s="111"/>
      <c r="AO25" s="11">
        <v>0.88100000000000001</v>
      </c>
      <c r="AP25" s="21" t="s">
        <v>1947</v>
      </c>
      <c r="AQ25" s="12">
        <v>6.0000000000000001E-3</v>
      </c>
      <c r="AR25" s="11">
        <v>1.2E-2</v>
      </c>
      <c r="AS25" s="15">
        <v>73</v>
      </c>
      <c r="AT25" s="10">
        <v>1.23</v>
      </c>
      <c r="AU25" s="11">
        <v>1.4999999999999999E-2</v>
      </c>
      <c r="AV25" s="11">
        <v>0.93700000000000006</v>
      </c>
      <c r="AW25" s="21" t="s">
        <v>1948</v>
      </c>
      <c r="AX25" s="11">
        <v>0.89800000000000002</v>
      </c>
      <c r="AY25" s="11">
        <v>0.81399999999999995</v>
      </c>
      <c r="AZ25" s="11">
        <v>-1.9E-2</v>
      </c>
      <c r="BA25" s="11">
        <v>6.4000000000000001E-2</v>
      </c>
      <c r="BB25" s="11">
        <v>0.33700000000000002</v>
      </c>
      <c r="BC25" s="111"/>
      <c r="BD25" s="15">
        <v>67</v>
      </c>
      <c r="BE25" s="11">
        <v>0.88500000000000001</v>
      </c>
      <c r="BF25" s="11">
        <v>0.95699999999999996</v>
      </c>
      <c r="BG25" s="11">
        <v>-0.04</v>
      </c>
      <c r="BH25" s="11">
        <v>0.1</v>
      </c>
      <c r="BI25" s="11">
        <v>0.35599999999999998</v>
      </c>
      <c r="BJ25" s="111"/>
      <c r="BK25" s="15">
        <v>69</v>
      </c>
      <c r="BL25" s="11">
        <v>0.78400000000000003</v>
      </c>
      <c r="BM25" s="11">
        <v>0.85899999999999999</v>
      </c>
      <c r="BN25" s="11">
        <v>-5.8999999999999997E-2</v>
      </c>
      <c r="BO25" s="11">
        <v>0.151</v>
      </c>
      <c r="BP25" s="11">
        <v>0.505</v>
      </c>
      <c r="BQ25" s="111"/>
      <c r="BR25" s="15">
        <v>69</v>
      </c>
      <c r="BS25" s="11">
        <v>0.77</v>
      </c>
      <c r="BT25" s="11">
        <v>0.23499999999999999</v>
      </c>
      <c r="BU25" s="11">
        <v>-0.10199999999999999</v>
      </c>
      <c r="BV25" s="11">
        <v>0.17899999999999999</v>
      </c>
      <c r="BW25" s="11" t="s">
        <v>1949</v>
      </c>
      <c r="BX25" s="11">
        <v>0.47299999999999998</v>
      </c>
      <c r="BY25" s="111"/>
      <c r="BZ25" s="15">
        <v>60</v>
      </c>
      <c r="CA25" s="11">
        <v>0.72</v>
      </c>
      <c r="CB25" s="11">
        <v>0.33</v>
      </c>
      <c r="CC25" s="11">
        <v>-2.1000000000000001E-2</v>
      </c>
      <c r="CD25" s="11">
        <v>0.124</v>
      </c>
      <c r="CE25" s="21" t="s">
        <v>1950</v>
      </c>
      <c r="CF25" s="11">
        <v>0.52700000000000002</v>
      </c>
      <c r="CG25" s="111"/>
      <c r="CH25" s="11">
        <v>0.74199999999999999</v>
      </c>
    </row>
    <row r="26" spans="1:86" x14ac:dyDescent="0.25">
      <c r="A26" s="33" t="s">
        <v>2042</v>
      </c>
      <c r="B26" s="40"/>
      <c r="C26" s="18"/>
      <c r="D26" s="18"/>
      <c r="E26" s="40"/>
      <c r="F26" s="27"/>
      <c r="G26" s="27"/>
      <c r="H26" s="27"/>
      <c r="I26" s="27"/>
      <c r="J26" s="42"/>
      <c r="K26" s="27"/>
      <c r="L26" s="22"/>
      <c r="M26" s="22"/>
      <c r="N26" s="22"/>
      <c r="O26" s="22"/>
      <c r="P26" s="22"/>
      <c r="Q26" s="41"/>
      <c r="R26" s="22"/>
      <c r="S26" s="22"/>
      <c r="T26" s="22"/>
      <c r="U26" s="42"/>
      <c r="V26" s="42"/>
      <c r="W26" s="17"/>
      <c r="X26" s="22"/>
      <c r="Y26" s="22"/>
      <c r="Z26" s="22"/>
      <c r="AA26" s="22"/>
      <c r="AB26" s="22"/>
      <c r="AC26" s="42"/>
      <c r="AD26" s="22"/>
      <c r="AE26" s="42"/>
      <c r="AF26" s="22"/>
      <c r="AG26" s="22"/>
      <c r="AH26" s="22"/>
      <c r="AI26" s="22"/>
      <c r="AJ26" s="43"/>
      <c r="AK26" s="22"/>
      <c r="AL26" s="22"/>
      <c r="AM26" s="22"/>
      <c r="AN26" s="42"/>
      <c r="AO26" s="22"/>
      <c r="AP26" s="42"/>
      <c r="AQ26" s="41"/>
      <c r="AR26" s="22"/>
      <c r="AS26" s="17"/>
      <c r="AT26" s="27"/>
      <c r="AU26" s="22"/>
      <c r="AV26" s="22"/>
      <c r="AW26" s="42"/>
      <c r="AX26" s="22"/>
      <c r="AY26" s="22"/>
      <c r="AZ26" s="22"/>
      <c r="BA26" s="22"/>
      <c r="BB26" s="22"/>
      <c r="BC26" s="42"/>
      <c r="BD26" s="17"/>
      <c r="BE26" s="22"/>
      <c r="BF26" s="22"/>
      <c r="BG26" s="22"/>
      <c r="BH26" s="22"/>
      <c r="BI26" s="22"/>
      <c r="BJ26" s="42"/>
      <c r="BK26" s="17"/>
      <c r="BL26" s="22"/>
      <c r="BM26" s="22"/>
      <c r="BN26" s="22"/>
      <c r="BO26" s="22"/>
      <c r="BP26" s="22"/>
      <c r="BQ26" s="42"/>
      <c r="BR26" s="17"/>
      <c r="BS26" s="22"/>
      <c r="BT26" s="22"/>
      <c r="BU26" s="22"/>
      <c r="BV26" s="22"/>
      <c r="BW26" s="22"/>
      <c r="BX26" s="22"/>
      <c r="BY26" s="42"/>
      <c r="BZ26" s="17"/>
      <c r="CA26" s="22"/>
      <c r="CB26" s="22"/>
      <c r="CC26" s="22"/>
      <c r="CD26" s="22"/>
      <c r="CE26" s="42"/>
      <c r="CF26" s="22"/>
      <c r="CG26" s="42"/>
      <c r="CH26" s="22"/>
    </row>
    <row r="27" spans="1:86" x14ac:dyDescent="0.25">
      <c r="A27" s="16" t="s">
        <v>113</v>
      </c>
      <c r="B27" s="16" t="s">
        <v>109</v>
      </c>
      <c r="C27" s="9" t="s">
        <v>8</v>
      </c>
      <c r="D27" s="9" t="s">
        <v>108</v>
      </c>
      <c r="E27" s="16" t="s">
        <v>11</v>
      </c>
      <c r="F27" s="10">
        <v>28.09</v>
      </c>
      <c r="G27" s="10">
        <v>30.92</v>
      </c>
      <c r="H27" s="10">
        <v>31.28</v>
      </c>
      <c r="I27" s="10">
        <v>35.18</v>
      </c>
      <c r="J27" s="111"/>
      <c r="K27" s="10">
        <v>30.1</v>
      </c>
      <c r="L27" s="11">
        <v>1.75</v>
      </c>
      <c r="M27" s="11">
        <v>0.76300000000000001</v>
      </c>
      <c r="N27" s="11">
        <v>0.46700000000000003</v>
      </c>
      <c r="O27" s="11">
        <v>5.8000000000000003E-2</v>
      </c>
      <c r="P27" s="11">
        <v>5.8</v>
      </c>
      <c r="Q27" s="12">
        <v>0.60299999999999998</v>
      </c>
      <c r="R27" s="104">
        <v>0.88100000000000001</v>
      </c>
      <c r="S27" s="11" t="s">
        <v>110</v>
      </c>
      <c r="T27" s="11">
        <v>0.95699999999999996</v>
      </c>
      <c r="U27" s="21" t="s">
        <v>111</v>
      </c>
      <c r="V27" s="111"/>
      <c r="W27" s="15">
        <v>113</v>
      </c>
      <c r="X27" s="104">
        <v>0.7</v>
      </c>
      <c r="Y27" s="11">
        <v>0.17699999999999999</v>
      </c>
      <c r="Z27" s="11">
        <v>9.0999999999999998E-2</v>
      </c>
      <c r="AA27" s="11">
        <v>3.903</v>
      </c>
      <c r="AB27" s="11">
        <v>15.124000000000001</v>
      </c>
      <c r="AC27" s="21" t="s">
        <v>112</v>
      </c>
      <c r="AD27" s="11">
        <v>26.952000000000002</v>
      </c>
      <c r="AE27" s="111"/>
      <c r="AF27" s="11">
        <v>0.96899999999999997</v>
      </c>
      <c r="AG27" s="11">
        <v>0.94299999999999995</v>
      </c>
      <c r="AH27" s="11">
        <v>0.94899999999999995</v>
      </c>
      <c r="AI27" s="11">
        <v>0.89500000000000002</v>
      </c>
      <c r="AJ27" s="14">
        <v>113</v>
      </c>
      <c r="AK27" s="11">
        <v>6.444</v>
      </c>
      <c r="AL27" s="11">
        <v>2.12</v>
      </c>
      <c r="AM27" s="11">
        <v>12.694000000000001</v>
      </c>
      <c r="AN27" s="111"/>
      <c r="AO27" s="11">
        <v>0.89300000000000002</v>
      </c>
      <c r="AP27" s="21" t="s">
        <v>1991</v>
      </c>
      <c r="AQ27" s="12">
        <v>0.69040000000000001</v>
      </c>
      <c r="AR27" s="11">
        <v>6.8000000000000005E-2</v>
      </c>
      <c r="AS27" s="15">
        <v>114</v>
      </c>
      <c r="AT27" s="10">
        <v>29.5</v>
      </c>
      <c r="AU27" s="11">
        <v>2.004</v>
      </c>
      <c r="AV27" s="11">
        <v>0.94299999999999995</v>
      </c>
      <c r="AW27" s="21" t="s">
        <v>1992</v>
      </c>
      <c r="AX27" s="11">
        <v>0.91300000000000003</v>
      </c>
      <c r="AY27" s="11">
        <v>0.36699999999999999</v>
      </c>
      <c r="AZ27" s="11">
        <v>3.0179999999999998</v>
      </c>
      <c r="BA27" s="11">
        <v>6.14</v>
      </c>
      <c r="BB27" s="11">
        <v>12.074</v>
      </c>
      <c r="BC27" s="111"/>
      <c r="BD27" s="15">
        <v>111</v>
      </c>
      <c r="BE27" s="11">
        <v>0.92</v>
      </c>
      <c r="BF27" s="11">
        <v>0.91100000000000003</v>
      </c>
      <c r="BG27" s="11">
        <v>0.32400000000000001</v>
      </c>
      <c r="BH27" s="11">
        <v>5.8380000000000001</v>
      </c>
      <c r="BI27" s="11">
        <v>11.347</v>
      </c>
      <c r="BJ27" s="111"/>
      <c r="BK27" s="15">
        <v>113</v>
      </c>
      <c r="BL27" s="11">
        <v>0.86699999999999999</v>
      </c>
      <c r="BM27" s="11">
        <v>0.31</v>
      </c>
      <c r="BN27" s="11">
        <v>3.0179999999999998</v>
      </c>
      <c r="BO27" s="11">
        <v>7.3540000000000001</v>
      </c>
      <c r="BP27" s="11">
        <v>14.66</v>
      </c>
      <c r="BQ27" s="111"/>
      <c r="BR27" s="15">
        <v>124</v>
      </c>
      <c r="BS27" s="11">
        <v>0.77700000000000002</v>
      </c>
      <c r="BT27" s="11">
        <v>2.1000000000000001E-2</v>
      </c>
      <c r="BU27" s="11">
        <v>6.8150000000000004</v>
      </c>
      <c r="BV27" s="11">
        <v>14.137</v>
      </c>
      <c r="BW27" s="11" t="s">
        <v>1993</v>
      </c>
      <c r="BX27" s="11">
        <v>24.206</v>
      </c>
      <c r="BY27" s="111"/>
      <c r="BZ27" s="15">
        <v>112</v>
      </c>
      <c r="CA27" s="11">
        <v>0.69899999999999995</v>
      </c>
      <c r="CB27" s="11">
        <v>0.217</v>
      </c>
      <c r="CC27" s="11">
        <v>4.1959999999999997</v>
      </c>
      <c r="CD27" s="11">
        <v>15.571</v>
      </c>
      <c r="CE27" s="21" t="s">
        <v>1994</v>
      </c>
      <c r="CF27" s="11">
        <v>27.798999999999999</v>
      </c>
      <c r="CG27" s="111"/>
      <c r="CH27" s="11">
        <v>0.76</v>
      </c>
    </row>
    <row r="28" spans="1:86" x14ac:dyDescent="0.25">
      <c r="A28" s="16" t="s">
        <v>107</v>
      </c>
      <c r="B28" s="16" t="s">
        <v>2043</v>
      </c>
      <c r="C28" s="9" t="s">
        <v>8</v>
      </c>
      <c r="D28" s="9" t="s">
        <v>108</v>
      </c>
      <c r="E28" s="16" t="s">
        <v>103</v>
      </c>
      <c r="F28" s="10">
        <v>10.9</v>
      </c>
      <c r="G28" s="10">
        <v>10.99</v>
      </c>
      <c r="H28" s="10">
        <v>11</v>
      </c>
      <c r="I28" s="10">
        <v>8.9</v>
      </c>
      <c r="J28" s="111"/>
      <c r="K28" s="10">
        <v>10.96</v>
      </c>
      <c r="L28" s="11">
        <v>5.7000000000000002E-2</v>
      </c>
      <c r="M28" s="11">
        <v>1.7000000000000001E-2</v>
      </c>
      <c r="N28" s="11">
        <v>0.98299999999999998</v>
      </c>
      <c r="O28" s="11">
        <v>5.0000000000000001E-3</v>
      </c>
      <c r="P28" s="11">
        <v>0.5</v>
      </c>
      <c r="Q28" s="12">
        <v>1.47E-2</v>
      </c>
      <c r="R28" s="104">
        <v>0.93200000000000005</v>
      </c>
      <c r="S28" s="11" t="s">
        <v>104</v>
      </c>
      <c r="T28" s="11">
        <v>0.97599999999999998</v>
      </c>
      <c r="U28" s="21" t="s">
        <v>105</v>
      </c>
      <c r="V28" s="111"/>
      <c r="W28" s="15">
        <v>113</v>
      </c>
      <c r="X28" s="104">
        <v>0.81200000000000006</v>
      </c>
      <c r="Y28" s="11">
        <v>1E-3</v>
      </c>
      <c r="Z28" s="11">
        <v>0.14799999999999999</v>
      </c>
      <c r="AA28" s="11">
        <v>-2.3010000000000002</v>
      </c>
      <c r="AB28" s="11">
        <v>2.8849999999999998</v>
      </c>
      <c r="AC28" s="21" t="s">
        <v>106</v>
      </c>
      <c r="AD28" s="11">
        <v>3.5590000000000002</v>
      </c>
      <c r="AE28" s="111"/>
      <c r="AF28" s="11">
        <v>0.97199999999999998</v>
      </c>
      <c r="AG28" s="11">
        <v>0.96799999999999997</v>
      </c>
      <c r="AH28" s="11">
        <v>0.97699999999999998</v>
      </c>
      <c r="AI28" s="11">
        <v>0.94499999999999995</v>
      </c>
      <c r="AJ28" s="14">
        <v>113</v>
      </c>
      <c r="AK28" s="11">
        <v>1.0609999999999999</v>
      </c>
      <c r="AL28" s="11">
        <v>6.8000000000000005E-2</v>
      </c>
      <c r="AM28" s="11">
        <v>2.15</v>
      </c>
      <c r="AN28" s="111"/>
      <c r="AO28" s="11">
        <v>0.93899999999999995</v>
      </c>
      <c r="AP28" s="21" t="s">
        <v>1961</v>
      </c>
      <c r="AQ28" s="12">
        <v>1.72E-2</v>
      </c>
      <c r="AR28" s="11">
        <v>6.0000000000000001E-3</v>
      </c>
      <c r="AS28" s="15">
        <v>114</v>
      </c>
      <c r="AT28" s="10">
        <v>10.94</v>
      </c>
      <c r="AU28" s="11">
        <v>6.6000000000000003E-2</v>
      </c>
      <c r="AV28" s="11">
        <v>0.96899999999999997</v>
      </c>
      <c r="AW28" s="21" t="s">
        <v>1962</v>
      </c>
      <c r="AX28" s="11">
        <v>0.94099999999999995</v>
      </c>
      <c r="AY28" s="11">
        <v>0.876</v>
      </c>
      <c r="AZ28" s="11">
        <v>8.7999999999999995E-2</v>
      </c>
      <c r="BA28" s="11">
        <v>1.018</v>
      </c>
      <c r="BB28" s="11">
        <v>2.0960000000000001</v>
      </c>
      <c r="BC28" s="111"/>
      <c r="BD28" s="15">
        <v>111</v>
      </c>
      <c r="BE28" s="11">
        <v>0.94899999999999995</v>
      </c>
      <c r="BF28" s="11">
        <v>0.98899999999999999</v>
      </c>
      <c r="BG28" s="11">
        <v>-8.9999999999999993E-3</v>
      </c>
      <c r="BH28" s="11">
        <v>0.91</v>
      </c>
      <c r="BI28" s="11">
        <v>1.9330000000000001</v>
      </c>
      <c r="BJ28" s="111"/>
      <c r="BK28" s="15">
        <v>113</v>
      </c>
      <c r="BL28" s="11">
        <v>0.91900000000000004</v>
      </c>
      <c r="BM28" s="11">
        <v>0.86399999999999999</v>
      </c>
      <c r="BN28" s="11">
        <v>0.124</v>
      </c>
      <c r="BO28" s="11">
        <v>1.2569999999999999</v>
      </c>
      <c r="BP28" s="11">
        <v>2.42</v>
      </c>
      <c r="BQ28" s="111"/>
      <c r="BR28" s="15">
        <v>124</v>
      </c>
      <c r="BS28" s="11">
        <v>0.79600000000000004</v>
      </c>
      <c r="BT28" s="11">
        <v>1E-3</v>
      </c>
      <c r="BU28" s="11">
        <v>-2.105</v>
      </c>
      <c r="BV28" s="11">
        <v>2.863</v>
      </c>
      <c r="BW28" s="11" t="s">
        <v>1963</v>
      </c>
      <c r="BX28" s="11">
        <v>3.75</v>
      </c>
      <c r="BY28" s="111"/>
      <c r="BZ28" s="15">
        <v>112</v>
      </c>
      <c r="CA28" s="11">
        <v>0.80900000000000005</v>
      </c>
      <c r="CB28" s="11">
        <v>1E-3</v>
      </c>
      <c r="CC28" s="11">
        <v>-2.2679999999999998</v>
      </c>
      <c r="CD28" s="11">
        <v>2.786</v>
      </c>
      <c r="CE28" s="21" t="s">
        <v>1964</v>
      </c>
      <c r="CF28" s="11">
        <v>3.4790000000000001</v>
      </c>
      <c r="CG28" s="111"/>
      <c r="CH28" s="11">
        <v>0.82499999999999996</v>
      </c>
    </row>
    <row r="29" spans="1:86" x14ac:dyDescent="0.25">
      <c r="A29" s="16" t="s">
        <v>133</v>
      </c>
      <c r="B29" s="16" t="s">
        <v>129</v>
      </c>
      <c r="C29" s="9" t="s">
        <v>8</v>
      </c>
      <c r="D29" s="9" t="s">
        <v>108</v>
      </c>
      <c r="E29" s="16" t="s">
        <v>34</v>
      </c>
      <c r="F29" s="10">
        <v>1.58</v>
      </c>
      <c r="G29" s="10">
        <v>1.51</v>
      </c>
      <c r="H29" s="10">
        <v>1.49</v>
      </c>
      <c r="I29" s="10">
        <v>1.63</v>
      </c>
      <c r="J29" s="111"/>
      <c r="K29" s="10">
        <v>1.53</v>
      </c>
      <c r="L29" s="11">
        <v>4.5999999999999999E-2</v>
      </c>
      <c r="M29" s="11">
        <v>0.76400000000000001</v>
      </c>
      <c r="N29" s="11">
        <v>0.46700000000000003</v>
      </c>
      <c r="O29" s="11">
        <v>0.03</v>
      </c>
      <c r="P29" s="11">
        <v>3</v>
      </c>
      <c r="Q29" s="12">
        <v>2.7E-2</v>
      </c>
      <c r="R29" s="104">
        <v>0.66</v>
      </c>
      <c r="S29" s="11" t="s">
        <v>130</v>
      </c>
      <c r="T29" s="11">
        <v>0.85299999999999998</v>
      </c>
      <c r="U29" s="21" t="s">
        <v>131</v>
      </c>
      <c r="V29" s="111"/>
      <c r="W29" s="15">
        <v>108</v>
      </c>
      <c r="X29" s="104">
        <v>0.25900000000000001</v>
      </c>
      <c r="Y29" s="11">
        <v>9.2999999999999999E-2</v>
      </c>
      <c r="Z29" s="11">
        <v>5.7000000000000002E-2</v>
      </c>
      <c r="AA29" s="11">
        <v>0.12</v>
      </c>
      <c r="AB29" s="11">
        <v>0.498</v>
      </c>
      <c r="AC29" s="21" t="s">
        <v>132</v>
      </c>
      <c r="AD29" s="11">
        <v>0.873</v>
      </c>
      <c r="AE29" s="111"/>
      <c r="AF29" s="11">
        <v>0.82799999999999996</v>
      </c>
      <c r="AG29" s="11">
        <v>0.83499999999999996</v>
      </c>
      <c r="AH29" s="11">
        <v>0.89200000000000002</v>
      </c>
      <c r="AI29" s="11">
        <v>0.745</v>
      </c>
      <c r="AJ29" s="14">
        <v>107</v>
      </c>
      <c r="AK29" s="11">
        <v>0.26100000000000001</v>
      </c>
      <c r="AL29" s="11">
        <v>-5.5E-2</v>
      </c>
      <c r="AM29" s="11">
        <v>0.58499999999999996</v>
      </c>
      <c r="AN29" s="111"/>
      <c r="AO29" s="11">
        <v>0.67300000000000004</v>
      </c>
      <c r="AP29" s="21" t="s">
        <v>1965</v>
      </c>
      <c r="AQ29" s="12">
        <v>3.04E-2</v>
      </c>
      <c r="AR29" s="11">
        <v>3.4000000000000002E-2</v>
      </c>
      <c r="AS29" s="15">
        <v>107</v>
      </c>
      <c r="AT29" s="10">
        <v>1.54</v>
      </c>
      <c r="AU29" s="11">
        <v>5.1999999999999998E-2</v>
      </c>
      <c r="AV29" s="11">
        <v>0.80500000000000005</v>
      </c>
      <c r="AW29" s="21" t="s">
        <v>1966</v>
      </c>
      <c r="AX29" s="11">
        <v>0.69099999999999995</v>
      </c>
      <c r="AY29" s="11">
        <v>0.32600000000000001</v>
      </c>
      <c r="AZ29" s="11">
        <v>-7.9000000000000001E-2</v>
      </c>
      <c r="BA29" s="11">
        <v>0.27400000000000002</v>
      </c>
      <c r="BB29" s="11">
        <v>0.57499999999999996</v>
      </c>
      <c r="BC29" s="111"/>
      <c r="BD29" s="15">
        <v>106</v>
      </c>
      <c r="BE29" s="11">
        <v>0.73899999999999999</v>
      </c>
      <c r="BF29" s="11">
        <v>0.88100000000000001</v>
      </c>
      <c r="BG29" s="11">
        <v>-6.0000000000000001E-3</v>
      </c>
      <c r="BH29" s="11">
        <v>0.219</v>
      </c>
      <c r="BI29" s="11">
        <v>0.53400000000000003</v>
      </c>
      <c r="BJ29" s="111"/>
      <c r="BK29" s="15">
        <v>108</v>
      </c>
      <c r="BL29" s="11">
        <v>0.61699999999999999</v>
      </c>
      <c r="BM29" s="11">
        <v>0.254</v>
      </c>
      <c r="BN29" s="11">
        <v>-0.08</v>
      </c>
      <c r="BO29" s="11">
        <v>0.29099999999999998</v>
      </c>
      <c r="BP29" s="11">
        <v>0.64600000000000002</v>
      </c>
      <c r="BQ29" s="111"/>
      <c r="BR29" s="15">
        <v>119</v>
      </c>
      <c r="BS29" s="11">
        <v>0.24299999999999999</v>
      </c>
      <c r="BT29" s="11">
        <v>0.47199999999999998</v>
      </c>
      <c r="BU29" s="11">
        <v>6.8000000000000005E-2</v>
      </c>
      <c r="BV29" s="11">
        <v>0.53</v>
      </c>
      <c r="BW29" s="11" t="s">
        <v>1967</v>
      </c>
      <c r="BX29" s="11">
        <v>0.89700000000000002</v>
      </c>
      <c r="BY29" s="111"/>
      <c r="BZ29" s="15">
        <v>110</v>
      </c>
      <c r="CA29" s="11">
        <v>0.23499999999999999</v>
      </c>
      <c r="CB29" s="11">
        <v>6.5000000000000002E-2</v>
      </c>
      <c r="CC29" s="11">
        <v>0.11600000000000001</v>
      </c>
      <c r="CD29" s="11">
        <v>0.51900000000000002</v>
      </c>
      <c r="CE29" s="21" t="s">
        <v>1968</v>
      </c>
      <c r="CF29" s="11">
        <v>0.88800000000000001</v>
      </c>
      <c r="CG29" s="111"/>
      <c r="CH29" s="11">
        <v>0.28199999999999997</v>
      </c>
    </row>
    <row r="30" spans="1:86" x14ac:dyDescent="0.25">
      <c r="A30" s="16" t="s">
        <v>138</v>
      </c>
      <c r="B30" s="13" t="s">
        <v>134</v>
      </c>
      <c r="C30" s="9" t="s">
        <v>8</v>
      </c>
      <c r="D30" s="9" t="s">
        <v>108</v>
      </c>
      <c r="E30" s="16" t="s">
        <v>103</v>
      </c>
      <c r="F30" s="10">
        <v>7.09</v>
      </c>
      <c r="G30" s="10">
        <v>7.48</v>
      </c>
      <c r="H30" s="10">
        <v>7.36</v>
      </c>
      <c r="I30" s="10">
        <v>5.29</v>
      </c>
      <c r="J30" s="111"/>
      <c r="K30" s="10">
        <v>7.31</v>
      </c>
      <c r="L30" s="11">
        <v>0.20100000000000001</v>
      </c>
      <c r="M30" s="11">
        <v>0.215</v>
      </c>
      <c r="N30" s="11">
        <v>0.80700000000000005</v>
      </c>
      <c r="O30" s="11">
        <v>2.7E-2</v>
      </c>
      <c r="P30" s="11">
        <v>2.7</v>
      </c>
      <c r="Q30" s="12">
        <v>9.01E-2</v>
      </c>
      <c r="R30" s="104">
        <v>0.79900000000000004</v>
      </c>
      <c r="S30" s="11" t="s">
        <v>135</v>
      </c>
      <c r="T30" s="11">
        <v>0.92300000000000004</v>
      </c>
      <c r="U30" s="21" t="s">
        <v>136</v>
      </c>
      <c r="V30" s="111"/>
      <c r="W30" s="15">
        <v>114</v>
      </c>
      <c r="X30" s="104">
        <v>0.57899999999999996</v>
      </c>
      <c r="Y30" s="11">
        <v>0</v>
      </c>
      <c r="Z30" s="11">
        <v>0.24299999999999999</v>
      </c>
      <c r="AA30" s="11">
        <v>-2.351</v>
      </c>
      <c r="AB30" s="11">
        <v>3.544</v>
      </c>
      <c r="AC30" s="21" t="s">
        <v>137</v>
      </c>
      <c r="AD30" s="11">
        <v>5.3280000000000003</v>
      </c>
      <c r="AE30" s="111"/>
      <c r="AF30" s="11">
        <v>0.84599999999999997</v>
      </c>
      <c r="AG30" s="11">
        <v>0.99399999999999999</v>
      </c>
      <c r="AH30" s="11">
        <v>0.94499999999999995</v>
      </c>
      <c r="AI30" s="11">
        <v>0.94</v>
      </c>
      <c r="AJ30" s="14">
        <v>114</v>
      </c>
      <c r="AK30" s="11">
        <v>1.9419999999999999</v>
      </c>
      <c r="AL30" s="11">
        <v>0.24299999999999999</v>
      </c>
      <c r="AM30" s="11">
        <v>3.7469999999999999</v>
      </c>
      <c r="AN30" s="111"/>
      <c r="AO30" s="11">
        <v>0.83099999999999996</v>
      </c>
      <c r="AP30" s="21" t="s">
        <v>1486</v>
      </c>
      <c r="AQ30" s="12">
        <v>0.1242</v>
      </c>
      <c r="AR30" s="11">
        <v>3.7999999999999999E-2</v>
      </c>
      <c r="AS30" s="15">
        <v>115</v>
      </c>
      <c r="AT30" s="10">
        <v>7.28</v>
      </c>
      <c r="AU30" s="11">
        <v>0.27700000000000002</v>
      </c>
      <c r="AV30" s="11">
        <v>0.90800000000000003</v>
      </c>
      <c r="AW30" s="21" t="s">
        <v>1487</v>
      </c>
      <c r="AX30" s="11">
        <v>0.84199999999999997</v>
      </c>
      <c r="AY30" s="11">
        <v>0.503</v>
      </c>
      <c r="AZ30" s="11">
        <v>0.504</v>
      </c>
      <c r="BA30" s="11">
        <v>1.861</v>
      </c>
      <c r="BB30" s="11">
        <v>3.5209999999999999</v>
      </c>
      <c r="BC30" s="111"/>
      <c r="BD30" s="15">
        <v>112</v>
      </c>
      <c r="BE30" s="11">
        <v>0.8</v>
      </c>
      <c r="BF30" s="11">
        <v>0.84399999999999997</v>
      </c>
      <c r="BG30" s="11">
        <v>-0.14299999999999999</v>
      </c>
      <c r="BH30" s="11">
        <v>1.929</v>
      </c>
      <c r="BI30" s="11">
        <v>3.9060000000000001</v>
      </c>
      <c r="BJ30" s="111"/>
      <c r="BK30" s="15">
        <v>114</v>
      </c>
      <c r="BL30" s="11">
        <v>0.79500000000000004</v>
      </c>
      <c r="BM30" s="11">
        <v>0.64200000000000002</v>
      </c>
      <c r="BN30" s="11">
        <v>0.36799999999999999</v>
      </c>
      <c r="BO30" s="11">
        <v>2.0350000000000001</v>
      </c>
      <c r="BP30" s="11">
        <v>3.8130000000000002</v>
      </c>
      <c r="BQ30" s="111"/>
      <c r="BR30" s="15">
        <v>124</v>
      </c>
      <c r="BS30" s="11">
        <v>0.49299999999999999</v>
      </c>
      <c r="BT30" s="11">
        <v>2E-3</v>
      </c>
      <c r="BU30" s="11">
        <v>-1.919</v>
      </c>
      <c r="BV30" s="11">
        <v>3.581</v>
      </c>
      <c r="BW30" s="11" t="s">
        <v>1969</v>
      </c>
      <c r="BX30" s="11">
        <v>5.58</v>
      </c>
      <c r="BY30" s="111"/>
      <c r="BZ30" s="15">
        <v>113</v>
      </c>
      <c r="CA30" s="11">
        <v>0.497</v>
      </c>
      <c r="CB30" s="11">
        <v>0</v>
      </c>
      <c r="CC30" s="11">
        <v>-2.23</v>
      </c>
      <c r="CD30" s="11">
        <v>3.6459999999999999</v>
      </c>
      <c r="CE30" s="21" t="s">
        <v>1970</v>
      </c>
      <c r="CF30" s="11">
        <v>5.3710000000000004</v>
      </c>
      <c r="CG30" s="111"/>
      <c r="CH30" s="11">
        <v>0.55700000000000005</v>
      </c>
    </row>
    <row r="31" spans="1:86" x14ac:dyDescent="0.25">
      <c r="A31" s="16" t="s">
        <v>143</v>
      </c>
      <c r="B31" s="13" t="s">
        <v>139</v>
      </c>
      <c r="C31" s="9" t="s">
        <v>8</v>
      </c>
      <c r="D31" s="9" t="s">
        <v>108</v>
      </c>
      <c r="E31" s="16" t="s">
        <v>28</v>
      </c>
      <c r="F31" s="10">
        <v>0.61</v>
      </c>
      <c r="G31" s="10">
        <v>0.66</v>
      </c>
      <c r="H31" s="10">
        <v>0.67</v>
      </c>
      <c r="I31" s="10">
        <v>0.61</v>
      </c>
      <c r="J31" s="111"/>
      <c r="K31" s="10">
        <v>0.65</v>
      </c>
      <c r="L31" s="11">
        <v>2.9000000000000001E-2</v>
      </c>
      <c r="M31" s="11">
        <v>1.0680000000000001</v>
      </c>
      <c r="N31" s="11">
        <v>0.34499999999999997</v>
      </c>
      <c r="O31" s="11">
        <v>4.4999999999999998E-2</v>
      </c>
      <c r="P31" s="11">
        <v>4.5</v>
      </c>
      <c r="Q31" s="12">
        <v>1.8200000000000001E-2</v>
      </c>
      <c r="R31" s="104">
        <v>0.61799999999999999</v>
      </c>
      <c r="S31" s="11" t="s">
        <v>140</v>
      </c>
      <c r="T31" s="11">
        <v>0.82899999999999996</v>
      </c>
      <c r="U31" s="21" t="s">
        <v>141</v>
      </c>
      <c r="V31" s="111"/>
      <c r="W31" s="15">
        <v>114</v>
      </c>
      <c r="X31" s="104">
        <v>0.19800000000000001</v>
      </c>
      <c r="Y31" s="11">
        <v>0.21299999999999999</v>
      </c>
      <c r="Z31" s="11">
        <v>5.6000000000000001E-2</v>
      </c>
      <c r="AA31" s="11">
        <v>-5.7000000000000002E-2</v>
      </c>
      <c r="AB31" s="11">
        <v>0.28199999999999997</v>
      </c>
      <c r="AC31" s="21" t="s">
        <v>142</v>
      </c>
      <c r="AD31" s="11">
        <v>0.495</v>
      </c>
      <c r="AE31" s="111"/>
      <c r="AF31" s="11">
        <v>0.82499999999999996</v>
      </c>
      <c r="AG31" s="11">
        <v>0.81799999999999995</v>
      </c>
      <c r="AH31" s="11">
        <v>0.83</v>
      </c>
      <c r="AI31" s="11">
        <v>0.67900000000000005</v>
      </c>
      <c r="AJ31" s="14">
        <v>114</v>
      </c>
      <c r="AK31" s="11">
        <v>0.17</v>
      </c>
      <c r="AL31" s="11">
        <v>3.6999999999999998E-2</v>
      </c>
      <c r="AM31" s="11">
        <v>0.34100000000000003</v>
      </c>
      <c r="AN31" s="111"/>
      <c r="AO31" s="11">
        <v>0.65900000000000003</v>
      </c>
      <c r="AP31" s="21" t="s">
        <v>1971</v>
      </c>
      <c r="AQ31" s="12">
        <v>1.8599999999999998E-2</v>
      </c>
      <c r="AR31" s="11">
        <v>4.7E-2</v>
      </c>
      <c r="AS31" s="15">
        <v>115</v>
      </c>
      <c r="AT31" s="10">
        <v>0.63</v>
      </c>
      <c r="AU31" s="11">
        <v>0.03</v>
      </c>
      <c r="AV31" s="11">
        <v>0.79400000000000004</v>
      </c>
      <c r="AW31" s="21" t="s">
        <v>1972</v>
      </c>
      <c r="AX31" s="11">
        <v>0.67500000000000004</v>
      </c>
      <c r="AY31" s="11">
        <v>0.28899999999999998</v>
      </c>
      <c r="AZ31" s="11">
        <v>4.2000000000000003E-2</v>
      </c>
      <c r="BA31" s="11">
        <v>0.16500000000000001</v>
      </c>
      <c r="BB31" s="11">
        <v>0.32200000000000001</v>
      </c>
      <c r="BC31" s="111"/>
      <c r="BD31" s="15">
        <v>112</v>
      </c>
      <c r="BE31" s="11">
        <v>0.68500000000000005</v>
      </c>
      <c r="BF31" s="11">
        <v>0.73499999999999999</v>
      </c>
      <c r="BG31" s="11">
        <v>1.2999999999999999E-2</v>
      </c>
      <c r="BH31" s="11">
        <v>0.161</v>
      </c>
      <c r="BI31" s="11">
        <v>0.32400000000000001</v>
      </c>
      <c r="BJ31" s="111"/>
      <c r="BK31" s="15">
        <v>114</v>
      </c>
      <c r="BL31" s="11">
        <v>0.56000000000000005</v>
      </c>
      <c r="BM31" s="11">
        <v>0.16</v>
      </c>
      <c r="BN31" s="11">
        <v>5.5E-2</v>
      </c>
      <c r="BO31" s="11">
        <v>0.184</v>
      </c>
      <c r="BP31" s="11">
        <v>0.376</v>
      </c>
      <c r="BQ31" s="111"/>
      <c r="BR31" s="15">
        <v>124</v>
      </c>
      <c r="BS31" s="11">
        <v>0.06</v>
      </c>
      <c r="BT31" s="11">
        <v>0.84599999999999997</v>
      </c>
      <c r="BU31" s="11">
        <v>-1.7999999999999999E-2</v>
      </c>
      <c r="BV31" s="11">
        <v>0.315</v>
      </c>
      <c r="BW31" s="11" t="s">
        <v>1973</v>
      </c>
      <c r="BX31" s="11">
        <v>0.53400000000000003</v>
      </c>
      <c r="BY31" s="111"/>
      <c r="BZ31" s="15">
        <v>113</v>
      </c>
      <c r="CA31" s="11">
        <v>0.254</v>
      </c>
      <c r="CB31" s="11">
        <v>0.112</v>
      </c>
      <c r="CC31" s="11">
        <v>-7.0999999999999994E-2</v>
      </c>
      <c r="CD31" s="11">
        <v>0.28899999999999998</v>
      </c>
      <c r="CE31" s="21" t="s">
        <v>1974</v>
      </c>
      <c r="CF31" s="11">
        <v>0.47799999999999998</v>
      </c>
      <c r="CG31" s="111"/>
      <c r="CH31" s="11">
        <v>0.14699999999999999</v>
      </c>
    </row>
    <row r="32" spans="1:86" x14ac:dyDescent="0.25">
      <c r="A32" s="16" t="s">
        <v>123</v>
      </c>
      <c r="B32" s="13" t="s">
        <v>119</v>
      </c>
      <c r="C32" s="9" t="s">
        <v>8</v>
      </c>
      <c r="D32" s="9" t="s">
        <v>108</v>
      </c>
      <c r="E32" s="16" t="s">
        <v>103</v>
      </c>
      <c r="F32" s="10">
        <v>9.4600000000000009</v>
      </c>
      <c r="G32" s="10">
        <v>10.02</v>
      </c>
      <c r="H32" s="10">
        <v>9.74</v>
      </c>
      <c r="I32" s="10">
        <v>8.1</v>
      </c>
      <c r="J32" s="111"/>
      <c r="K32" s="10">
        <v>9.74</v>
      </c>
      <c r="L32" s="11">
        <v>0.28000000000000003</v>
      </c>
      <c r="M32" s="11">
        <v>0.42799999999999999</v>
      </c>
      <c r="N32" s="11">
        <v>0.65200000000000002</v>
      </c>
      <c r="O32" s="11">
        <v>2.9000000000000001E-2</v>
      </c>
      <c r="P32" s="11">
        <v>2.9</v>
      </c>
      <c r="Q32" s="12">
        <v>0.1052</v>
      </c>
      <c r="R32" s="104">
        <v>0.85899999999999999</v>
      </c>
      <c r="S32" s="11" t="s">
        <v>120</v>
      </c>
      <c r="T32" s="11">
        <v>0.94799999999999995</v>
      </c>
      <c r="U32" s="21" t="s">
        <v>121</v>
      </c>
      <c r="V32" s="111"/>
      <c r="W32" s="15">
        <v>114</v>
      </c>
      <c r="X32" s="104">
        <v>0.755</v>
      </c>
      <c r="Y32" s="11">
        <v>1E-3</v>
      </c>
      <c r="Z32" s="11">
        <v>0.14899999999999999</v>
      </c>
      <c r="AA32" s="11">
        <v>-2.1139999999999999</v>
      </c>
      <c r="AB32" s="11">
        <v>2.956</v>
      </c>
      <c r="AC32" s="21" t="s">
        <v>122</v>
      </c>
      <c r="AD32" s="11">
        <v>4.0250000000000004</v>
      </c>
      <c r="AE32" s="111"/>
      <c r="AF32" s="11">
        <v>0.91100000000000003</v>
      </c>
      <c r="AG32" s="11">
        <v>0.96399999999999997</v>
      </c>
      <c r="AH32" s="11">
        <v>0.96899999999999997</v>
      </c>
      <c r="AI32" s="11">
        <v>0.93300000000000005</v>
      </c>
      <c r="AJ32" s="14">
        <v>114</v>
      </c>
      <c r="AK32" s="11">
        <v>1.679</v>
      </c>
      <c r="AL32" s="11">
        <v>0.22800000000000001</v>
      </c>
      <c r="AM32" s="11">
        <v>3.0680000000000001</v>
      </c>
      <c r="AN32" s="111"/>
      <c r="AO32" s="11">
        <v>0.86699999999999999</v>
      </c>
      <c r="AP32" s="21" t="s">
        <v>1975</v>
      </c>
      <c r="AQ32" s="12">
        <v>0.14879999999999999</v>
      </c>
      <c r="AR32" s="11">
        <v>4.1000000000000002E-2</v>
      </c>
      <c r="AS32" s="15">
        <v>115</v>
      </c>
      <c r="AT32" s="10">
        <v>9.74</v>
      </c>
      <c r="AU32" s="11">
        <v>0.39600000000000002</v>
      </c>
      <c r="AV32" s="11">
        <v>0.92900000000000005</v>
      </c>
      <c r="AW32" s="21" t="s">
        <v>1976</v>
      </c>
      <c r="AX32" s="11">
        <v>0.877</v>
      </c>
      <c r="AY32" s="11">
        <v>0.34300000000000003</v>
      </c>
      <c r="AZ32" s="11">
        <v>0.61699999999999999</v>
      </c>
      <c r="BA32" s="11">
        <v>1.696</v>
      </c>
      <c r="BB32" s="11">
        <v>3.012</v>
      </c>
      <c r="BC32" s="111"/>
      <c r="BD32" s="15">
        <v>112</v>
      </c>
      <c r="BE32" s="11">
        <v>0.88200000000000001</v>
      </c>
      <c r="BF32" s="11">
        <v>0.64400000000000002</v>
      </c>
      <c r="BG32" s="11">
        <v>-0.25</v>
      </c>
      <c r="BH32" s="11">
        <v>1.518</v>
      </c>
      <c r="BI32" s="11">
        <v>2.903</v>
      </c>
      <c r="BJ32" s="111"/>
      <c r="BK32" s="15">
        <v>114</v>
      </c>
      <c r="BL32" s="11">
        <v>0.85</v>
      </c>
      <c r="BM32" s="11">
        <v>0.63600000000000001</v>
      </c>
      <c r="BN32" s="11">
        <v>0.316</v>
      </c>
      <c r="BO32" s="11">
        <v>1.825</v>
      </c>
      <c r="BP32" s="11">
        <v>3.29</v>
      </c>
      <c r="BQ32" s="111"/>
      <c r="BR32" s="15">
        <v>124</v>
      </c>
      <c r="BS32" s="11">
        <v>0.75600000000000001</v>
      </c>
      <c r="BT32" s="11">
        <v>0.02</v>
      </c>
      <c r="BU32" s="11">
        <v>-1.492</v>
      </c>
      <c r="BV32" s="11">
        <v>2.798</v>
      </c>
      <c r="BW32" s="11" t="s">
        <v>1977</v>
      </c>
      <c r="BX32" s="11">
        <v>4.056</v>
      </c>
      <c r="BY32" s="111"/>
      <c r="BZ32" s="15">
        <v>113</v>
      </c>
      <c r="CA32" s="11">
        <v>0.751</v>
      </c>
      <c r="CB32" s="11">
        <v>6.0000000000000001E-3</v>
      </c>
      <c r="CC32" s="11">
        <v>-1.841</v>
      </c>
      <c r="CD32" s="11">
        <v>2.85</v>
      </c>
      <c r="CE32" s="21" t="s">
        <v>1978</v>
      </c>
      <c r="CF32" s="11">
        <v>3.9140000000000001</v>
      </c>
      <c r="CG32" s="111"/>
      <c r="CH32" s="11">
        <v>0.79300000000000004</v>
      </c>
    </row>
    <row r="33" spans="1:86" x14ac:dyDescent="0.25">
      <c r="A33" s="16" t="s">
        <v>128</v>
      </c>
      <c r="B33" s="13" t="s">
        <v>124</v>
      </c>
      <c r="C33" s="9" t="s">
        <v>8</v>
      </c>
      <c r="D33" s="9" t="s">
        <v>108</v>
      </c>
      <c r="E33" s="16" t="s">
        <v>28</v>
      </c>
      <c r="F33" s="10">
        <v>0.82</v>
      </c>
      <c r="G33" s="10">
        <v>0.89</v>
      </c>
      <c r="H33" s="10">
        <v>0.88</v>
      </c>
      <c r="I33" s="10">
        <v>0.89</v>
      </c>
      <c r="J33" s="111"/>
      <c r="K33" s="10">
        <v>0.86</v>
      </c>
      <c r="L33" s="11">
        <v>3.9E-2</v>
      </c>
      <c r="M33" s="11">
        <v>4.16</v>
      </c>
      <c r="N33" s="11">
        <v>1.6E-2</v>
      </c>
      <c r="O33" s="11">
        <v>4.4999999999999998E-2</v>
      </c>
      <c r="P33" s="11">
        <v>4.5</v>
      </c>
      <c r="Q33" s="12">
        <v>2.9700000000000001E-2</v>
      </c>
      <c r="R33" s="104">
        <v>0.42899999999999999</v>
      </c>
      <c r="S33" s="11" t="s">
        <v>125</v>
      </c>
      <c r="T33" s="11">
        <v>0.69199999999999995</v>
      </c>
      <c r="U33" s="21" t="s">
        <v>126</v>
      </c>
      <c r="V33" s="111"/>
      <c r="W33" s="15">
        <v>114</v>
      </c>
      <c r="X33" s="104">
        <v>-0.124</v>
      </c>
      <c r="Y33" s="11">
        <v>0.98699999999999999</v>
      </c>
      <c r="Z33" s="11">
        <v>0</v>
      </c>
      <c r="AA33" s="11">
        <v>1E-3</v>
      </c>
      <c r="AB33" s="11">
        <v>0.16</v>
      </c>
      <c r="AC33" s="21" t="s">
        <v>127</v>
      </c>
      <c r="AD33" s="11">
        <v>0.36899999999999999</v>
      </c>
      <c r="AE33" s="111"/>
      <c r="AF33" s="11">
        <v>0.70599999999999996</v>
      </c>
      <c r="AG33" s="11">
        <v>0.63700000000000001</v>
      </c>
      <c r="AH33" s="11">
        <v>0.746</v>
      </c>
      <c r="AI33" s="11">
        <v>0.47499999999999998</v>
      </c>
      <c r="AJ33" s="14">
        <v>114</v>
      </c>
      <c r="AK33" s="11">
        <v>0.128</v>
      </c>
      <c r="AL33" s="11">
        <v>3.7999999999999999E-2</v>
      </c>
      <c r="AM33" s="11">
        <v>0.28199999999999997</v>
      </c>
      <c r="AN33" s="111"/>
      <c r="AO33" s="11">
        <v>0.439</v>
      </c>
      <c r="AP33" s="21" t="s">
        <v>1979</v>
      </c>
      <c r="AQ33" s="12">
        <v>3.8800000000000001E-2</v>
      </c>
      <c r="AR33" s="11">
        <v>0.06</v>
      </c>
      <c r="AS33" s="15">
        <v>115</v>
      </c>
      <c r="AT33" s="10">
        <v>0.86</v>
      </c>
      <c r="AU33" s="11">
        <v>5.0999999999999997E-2</v>
      </c>
      <c r="AV33" s="11">
        <v>0.61</v>
      </c>
      <c r="AW33" s="21" t="s">
        <v>1980</v>
      </c>
      <c r="AX33" s="11">
        <v>0.45</v>
      </c>
      <c r="AY33" s="11">
        <v>8.0000000000000002E-3</v>
      </c>
      <c r="AZ33" s="11">
        <v>6.6000000000000003E-2</v>
      </c>
      <c r="BA33" s="11">
        <v>0.14000000000000001</v>
      </c>
      <c r="BB33" s="11">
        <v>0.28999999999999998</v>
      </c>
      <c r="BC33" s="111"/>
      <c r="BD33" s="15">
        <v>112</v>
      </c>
      <c r="BE33" s="11">
        <v>0.52600000000000002</v>
      </c>
      <c r="BF33" s="11">
        <v>0.70799999999999996</v>
      </c>
      <c r="BG33" s="11">
        <v>-6.0000000000000001E-3</v>
      </c>
      <c r="BH33" s="11">
        <v>0.1</v>
      </c>
      <c r="BI33" s="11">
        <v>0.25</v>
      </c>
      <c r="BJ33" s="111"/>
      <c r="BK33" s="15">
        <v>114</v>
      </c>
      <c r="BL33" s="11">
        <v>0.33500000000000002</v>
      </c>
      <c r="BM33" s="11">
        <v>2.3E-2</v>
      </c>
      <c r="BN33" s="11">
        <v>5.2999999999999999E-2</v>
      </c>
      <c r="BO33" s="11">
        <v>0.14299999999999999</v>
      </c>
      <c r="BP33" s="11">
        <v>0.307</v>
      </c>
      <c r="BQ33" s="111"/>
      <c r="BR33" s="15">
        <v>124</v>
      </c>
      <c r="BS33" s="11">
        <v>0.23400000000000001</v>
      </c>
      <c r="BT33" s="11">
        <v>7.0000000000000001E-3</v>
      </c>
      <c r="BU33" s="11">
        <v>0.06</v>
      </c>
      <c r="BV33" s="11">
        <v>0.16200000000000001</v>
      </c>
      <c r="BW33" s="11" t="s">
        <v>1981</v>
      </c>
      <c r="BX33" s="11">
        <v>0.33500000000000002</v>
      </c>
      <c r="BY33" s="111"/>
      <c r="BZ33" s="15">
        <v>113</v>
      </c>
      <c r="CA33" s="11">
        <v>-7.3999999999999996E-2</v>
      </c>
      <c r="CB33" s="11">
        <v>0.71499999999999997</v>
      </c>
      <c r="CC33" s="11">
        <v>8.9999999999999993E-3</v>
      </c>
      <c r="CD33" s="11">
        <v>0.161</v>
      </c>
      <c r="CE33" s="21" t="s">
        <v>1982</v>
      </c>
      <c r="CF33" s="11">
        <v>0.34499999999999997</v>
      </c>
      <c r="CG33" s="111"/>
      <c r="CH33" s="11">
        <v>0.16200000000000001</v>
      </c>
    </row>
    <row r="34" spans="1:86" x14ac:dyDescent="0.25">
      <c r="A34" s="16" t="s">
        <v>148</v>
      </c>
      <c r="B34" s="16" t="s">
        <v>144</v>
      </c>
      <c r="C34" s="9" t="s">
        <v>8</v>
      </c>
      <c r="D34" s="9" t="s">
        <v>108</v>
      </c>
      <c r="E34" s="16" t="s">
        <v>103</v>
      </c>
      <c r="F34" s="10">
        <v>0.9</v>
      </c>
      <c r="G34" s="10">
        <v>0.77</v>
      </c>
      <c r="H34" s="10">
        <v>0.68</v>
      </c>
      <c r="I34" s="10">
        <v>0.75</v>
      </c>
      <c r="J34" s="111"/>
      <c r="K34" s="10">
        <v>0.78</v>
      </c>
      <c r="L34" s="11">
        <v>0.112</v>
      </c>
      <c r="M34" s="11">
        <v>0.70299999999999996</v>
      </c>
      <c r="N34" s="11">
        <v>0.496</v>
      </c>
      <c r="O34" s="11">
        <v>0.14299999999999999</v>
      </c>
      <c r="P34" s="11">
        <v>14.3</v>
      </c>
      <c r="Q34" s="12">
        <v>6.4399999999999999E-2</v>
      </c>
      <c r="R34" s="104">
        <v>0.66800000000000004</v>
      </c>
      <c r="S34" s="11" t="s">
        <v>145</v>
      </c>
      <c r="T34" s="11">
        <v>0.85799999999999998</v>
      </c>
      <c r="U34" s="21" t="s">
        <v>146</v>
      </c>
      <c r="V34" s="111"/>
      <c r="W34" s="15">
        <v>114</v>
      </c>
      <c r="X34" s="104">
        <v>0.46300000000000002</v>
      </c>
      <c r="Y34" s="11">
        <v>0.94399999999999995</v>
      </c>
      <c r="Z34" s="11">
        <v>1.2E-2</v>
      </c>
      <c r="AA34" s="11">
        <v>8.9999999999999993E-3</v>
      </c>
      <c r="AB34" s="11">
        <v>0.83299999999999996</v>
      </c>
      <c r="AC34" s="21" t="s">
        <v>147</v>
      </c>
      <c r="AD34" s="11">
        <v>1.9450000000000001</v>
      </c>
      <c r="AE34" s="111"/>
      <c r="AF34" s="11">
        <v>0.78800000000000003</v>
      </c>
      <c r="AG34" s="11">
        <v>0.94799999999999995</v>
      </c>
      <c r="AH34" s="11">
        <v>0.86399999999999999</v>
      </c>
      <c r="AI34" s="11">
        <v>0.81899999999999995</v>
      </c>
      <c r="AJ34" s="14">
        <v>114</v>
      </c>
      <c r="AK34" s="11">
        <v>0.61299999999999999</v>
      </c>
      <c r="AL34" s="11">
        <v>-0.155</v>
      </c>
      <c r="AM34" s="11">
        <v>1.4850000000000001</v>
      </c>
      <c r="AN34" s="111"/>
      <c r="AO34" s="11">
        <v>0.73</v>
      </c>
      <c r="AP34" s="21" t="s">
        <v>1983</v>
      </c>
      <c r="AQ34" s="12">
        <v>5.3900000000000003E-2</v>
      </c>
      <c r="AR34" s="11">
        <v>0.113</v>
      </c>
      <c r="AS34" s="15">
        <v>115</v>
      </c>
      <c r="AT34" s="10">
        <v>0.83</v>
      </c>
      <c r="AU34" s="11">
        <v>9.4E-2</v>
      </c>
      <c r="AV34" s="11">
        <v>0.84399999999999997</v>
      </c>
      <c r="AW34" s="21" t="s">
        <v>1984</v>
      </c>
      <c r="AX34" s="11">
        <v>0.747</v>
      </c>
      <c r="AY34" s="11">
        <v>0.47699999999999998</v>
      </c>
      <c r="AZ34" s="11">
        <v>-0.14799999999999999</v>
      </c>
      <c r="BA34" s="11">
        <v>0.6</v>
      </c>
      <c r="BB34" s="11">
        <v>1.38</v>
      </c>
      <c r="BC34" s="111"/>
      <c r="BD34" s="15">
        <v>112</v>
      </c>
      <c r="BE34" s="11">
        <v>0.68200000000000005</v>
      </c>
      <c r="BF34" s="11">
        <v>0.63900000000000001</v>
      </c>
      <c r="BG34" s="11">
        <v>-0.107</v>
      </c>
      <c r="BH34" s="11">
        <v>0.57099999999999995</v>
      </c>
      <c r="BI34" s="11">
        <v>1.492</v>
      </c>
      <c r="BJ34" s="111"/>
      <c r="BK34" s="15">
        <v>114</v>
      </c>
      <c r="BL34" s="11">
        <v>0.64600000000000002</v>
      </c>
      <c r="BM34" s="11">
        <v>0.23499999999999999</v>
      </c>
      <c r="BN34" s="11">
        <v>-0.21099999999999999</v>
      </c>
      <c r="BO34" s="11">
        <v>0.66700000000000004</v>
      </c>
      <c r="BP34" s="11">
        <v>1.5840000000000001</v>
      </c>
      <c r="BQ34" s="111"/>
      <c r="BR34" s="15">
        <v>124</v>
      </c>
      <c r="BS34" s="11">
        <v>0.35499999999999998</v>
      </c>
      <c r="BT34" s="11">
        <v>0.42499999999999999</v>
      </c>
      <c r="BU34" s="11">
        <v>-0.153</v>
      </c>
      <c r="BV34" s="11">
        <v>0.96</v>
      </c>
      <c r="BW34" s="11" t="s">
        <v>1985</v>
      </c>
      <c r="BX34" s="11">
        <v>2.1219999999999999</v>
      </c>
      <c r="BY34" s="111"/>
      <c r="BZ34" s="15">
        <v>113</v>
      </c>
      <c r="CA34" s="11">
        <v>0.40699999999999997</v>
      </c>
      <c r="CB34" s="11">
        <v>0.68300000000000005</v>
      </c>
      <c r="CC34" s="11">
        <v>0.08</v>
      </c>
      <c r="CD34" s="11">
        <v>0.85799999999999998</v>
      </c>
      <c r="CE34" s="21" t="s">
        <v>1986</v>
      </c>
      <c r="CF34" s="11">
        <v>1.974</v>
      </c>
      <c r="CG34" s="111"/>
      <c r="CH34" s="11">
        <v>0.45600000000000002</v>
      </c>
    </row>
    <row r="35" spans="1:86" x14ac:dyDescent="0.25">
      <c r="A35" s="16" t="s">
        <v>153</v>
      </c>
      <c r="B35" s="16" t="s">
        <v>149</v>
      </c>
      <c r="C35" s="9" t="s">
        <v>8</v>
      </c>
      <c r="D35" s="9" t="s">
        <v>108</v>
      </c>
      <c r="E35" s="16" t="s">
        <v>28</v>
      </c>
      <c r="F35" s="10">
        <v>0.08</v>
      </c>
      <c r="G35" s="10">
        <v>7.0000000000000007E-2</v>
      </c>
      <c r="H35" s="10">
        <v>0.06</v>
      </c>
      <c r="I35" s="10">
        <v>0.08</v>
      </c>
      <c r="J35" s="111"/>
      <c r="K35" s="10">
        <v>7.0000000000000007E-2</v>
      </c>
      <c r="L35" s="11">
        <v>1.2E-2</v>
      </c>
      <c r="M35" s="11">
        <v>0.89700000000000002</v>
      </c>
      <c r="N35" s="11">
        <v>0.40899999999999997</v>
      </c>
      <c r="O35" s="11">
        <v>0.16900000000000001</v>
      </c>
      <c r="P35" s="11">
        <v>16.899999999999999</v>
      </c>
      <c r="Q35" s="12">
        <v>7.4999999999999997E-3</v>
      </c>
      <c r="R35" s="104">
        <v>0.57799999999999996</v>
      </c>
      <c r="S35" s="11" t="s">
        <v>150</v>
      </c>
      <c r="T35" s="11">
        <v>0.80400000000000005</v>
      </c>
      <c r="U35" s="21" t="s">
        <v>151</v>
      </c>
      <c r="V35" s="111"/>
      <c r="W35" s="15">
        <v>114</v>
      </c>
      <c r="X35" s="104">
        <v>0.35599999999999998</v>
      </c>
      <c r="Y35" s="11">
        <v>0.68</v>
      </c>
      <c r="Z35" s="11">
        <v>7.1999999999999995E-2</v>
      </c>
      <c r="AA35" s="11">
        <v>1.0999999999999999E-2</v>
      </c>
      <c r="AB35" s="11">
        <v>8.5999999999999993E-2</v>
      </c>
      <c r="AC35" s="21" t="s">
        <v>152</v>
      </c>
      <c r="AD35" s="11">
        <v>0.20599999999999999</v>
      </c>
      <c r="AE35" s="111"/>
      <c r="AF35" s="11">
        <v>0.79700000000000004</v>
      </c>
      <c r="AG35" s="11">
        <v>0.91900000000000004</v>
      </c>
      <c r="AH35" s="11">
        <v>0.70799999999999996</v>
      </c>
      <c r="AI35" s="11">
        <v>0.65100000000000002</v>
      </c>
      <c r="AJ35" s="14">
        <v>114</v>
      </c>
      <c r="AK35" s="11">
        <v>5.8999999999999997E-2</v>
      </c>
      <c r="AL35" s="11">
        <v>-1.7000000000000001E-2</v>
      </c>
      <c r="AM35" s="11">
        <v>0.154</v>
      </c>
      <c r="AN35" s="111"/>
      <c r="AO35" s="11">
        <v>0.71199999999999997</v>
      </c>
      <c r="AP35" s="21" t="s">
        <v>1987</v>
      </c>
      <c r="AQ35" s="12">
        <v>6.0000000000000001E-3</v>
      </c>
      <c r="AR35" s="11">
        <v>0.124</v>
      </c>
      <c r="AS35" s="15">
        <v>115</v>
      </c>
      <c r="AT35" s="10">
        <v>7.0000000000000007E-2</v>
      </c>
      <c r="AU35" s="11">
        <v>8.9999999999999993E-3</v>
      </c>
      <c r="AV35" s="11">
        <v>0.83199999999999996</v>
      </c>
      <c r="AW35" s="21" t="s">
        <v>1988</v>
      </c>
      <c r="AX35" s="11">
        <v>0.73299999999999998</v>
      </c>
      <c r="AY35" s="11">
        <v>0.46</v>
      </c>
      <c r="AZ35" s="11">
        <v>-1.6E-2</v>
      </c>
      <c r="BA35" s="11">
        <v>5.6000000000000001E-2</v>
      </c>
      <c r="BB35" s="11">
        <v>0.13</v>
      </c>
      <c r="BC35" s="111"/>
      <c r="BD35" s="15">
        <v>112</v>
      </c>
      <c r="BE35" s="11">
        <v>0.56399999999999995</v>
      </c>
      <c r="BF35" s="11">
        <v>0.57399999999999995</v>
      </c>
      <c r="BG35" s="11">
        <v>-1.0999999999999999E-2</v>
      </c>
      <c r="BH35" s="11">
        <v>5.6000000000000001E-2</v>
      </c>
      <c r="BI35" s="11">
        <v>0.161</v>
      </c>
      <c r="BJ35" s="111"/>
      <c r="BK35" s="15">
        <v>114</v>
      </c>
      <c r="BL35" s="11">
        <v>0.51900000000000002</v>
      </c>
      <c r="BM35" s="11">
        <v>0.19</v>
      </c>
      <c r="BN35" s="11">
        <v>-2.4E-2</v>
      </c>
      <c r="BO35" s="11">
        <v>6.5000000000000002E-2</v>
      </c>
      <c r="BP35" s="11">
        <v>0.17</v>
      </c>
      <c r="BQ35" s="111"/>
      <c r="BR35" s="15">
        <v>124</v>
      </c>
      <c r="BS35" s="11">
        <v>0.32200000000000001</v>
      </c>
      <c r="BT35" s="11">
        <v>0.74</v>
      </c>
      <c r="BU35" s="11">
        <v>-6.0000000000000001E-3</v>
      </c>
      <c r="BV35" s="11">
        <v>0.09</v>
      </c>
      <c r="BW35" s="11" t="s">
        <v>1989</v>
      </c>
      <c r="BX35" s="11">
        <v>0.20899999999999999</v>
      </c>
      <c r="BY35" s="111"/>
      <c r="BZ35" s="15">
        <v>113</v>
      </c>
      <c r="CA35" s="11">
        <v>0.22500000000000001</v>
      </c>
      <c r="CB35" s="11">
        <v>0.32500000000000001</v>
      </c>
      <c r="CC35" s="11">
        <v>1.7999999999999999E-2</v>
      </c>
      <c r="CD35" s="11">
        <v>8.7999999999999995E-2</v>
      </c>
      <c r="CE35" s="21" t="s">
        <v>1990</v>
      </c>
      <c r="CF35" s="11">
        <v>0.221</v>
      </c>
      <c r="CG35" s="111"/>
      <c r="CH35" s="11">
        <v>0.35699999999999998</v>
      </c>
    </row>
    <row r="36" spans="1:86" x14ac:dyDescent="0.25">
      <c r="A36" s="16" t="s">
        <v>118</v>
      </c>
      <c r="B36" s="16" t="s">
        <v>114</v>
      </c>
      <c r="C36" s="9" t="s">
        <v>8</v>
      </c>
      <c r="D36" s="9" t="s">
        <v>108</v>
      </c>
      <c r="E36" s="16" t="s">
        <v>17</v>
      </c>
      <c r="F36" s="10">
        <v>1.1200000000000001</v>
      </c>
      <c r="G36" s="10">
        <v>1.08</v>
      </c>
      <c r="H36" s="10">
        <v>1.07</v>
      </c>
      <c r="I36" s="10">
        <v>1.1100000000000001</v>
      </c>
      <c r="J36" s="111"/>
      <c r="K36" s="10">
        <v>1.0900000000000001</v>
      </c>
      <c r="L36" s="11">
        <v>2.5999999999999999E-2</v>
      </c>
      <c r="M36" s="11">
        <v>2.2879999999999998</v>
      </c>
      <c r="N36" s="11">
        <v>0.10299999999999999</v>
      </c>
      <c r="O36" s="11">
        <v>2.4E-2</v>
      </c>
      <c r="P36" s="11">
        <v>2.4</v>
      </c>
      <c r="Q36" s="12">
        <v>2.24E-2</v>
      </c>
      <c r="R36" s="104">
        <v>0.23699999999999999</v>
      </c>
      <c r="S36" s="11" t="s">
        <v>115</v>
      </c>
      <c r="T36" s="11">
        <v>0.48299999999999998</v>
      </c>
      <c r="U36" s="21" t="s">
        <v>116</v>
      </c>
      <c r="V36" s="111"/>
      <c r="W36" s="15">
        <v>111</v>
      </c>
      <c r="X36" s="104">
        <v>-2.9000000000000001E-2</v>
      </c>
      <c r="Y36" s="11">
        <v>0.42</v>
      </c>
      <c r="Z36" s="11">
        <v>1.4E-2</v>
      </c>
      <c r="AA36" s="11">
        <v>1.6E-2</v>
      </c>
      <c r="AB36" s="11">
        <v>0.14499999999999999</v>
      </c>
      <c r="AC36" s="21" t="s">
        <v>117</v>
      </c>
      <c r="AD36" s="11">
        <v>0.40300000000000002</v>
      </c>
      <c r="AE36" s="111"/>
      <c r="AF36" s="11">
        <v>0.16300000000000001</v>
      </c>
      <c r="AG36" s="11">
        <v>0.96499999999999997</v>
      </c>
      <c r="AH36" s="11">
        <v>2.6019999999999999</v>
      </c>
      <c r="AI36" s="11">
        <v>2.5110000000000001</v>
      </c>
      <c r="AJ36" s="14">
        <v>110</v>
      </c>
      <c r="AK36" s="11">
        <v>8.8999999999999996E-2</v>
      </c>
      <c r="AL36" s="11">
        <v>-3.2000000000000001E-2</v>
      </c>
      <c r="AM36" s="11">
        <v>0.28299999999999997</v>
      </c>
      <c r="AN36" s="111"/>
      <c r="AO36" s="11">
        <v>0.11</v>
      </c>
      <c r="AP36" s="21" t="s">
        <v>1995</v>
      </c>
      <c r="AQ36" s="12">
        <v>2.2200000000000001E-2</v>
      </c>
      <c r="AR36" s="11">
        <v>2.3E-2</v>
      </c>
      <c r="AS36" s="15">
        <v>111</v>
      </c>
      <c r="AT36" s="10">
        <v>1.1000000000000001</v>
      </c>
      <c r="AU36" s="11">
        <v>2.5000000000000001E-2</v>
      </c>
      <c r="AV36" s="11">
        <v>0.19800000000000001</v>
      </c>
      <c r="AW36" s="21" t="s">
        <v>1996</v>
      </c>
      <c r="AX36" s="11">
        <v>0.157</v>
      </c>
      <c r="AY36" s="11">
        <v>0.186</v>
      </c>
      <c r="AZ36" s="11">
        <v>-3.5999999999999997E-2</v>
      </c>
      <c r="BA36" s="11">
        <v>0.107</v>
      </c>
      <c r="BB36" s="11">
        <v>0.35099999999999998</v>
      </c>
      <c r="BC36" s="111"/>
      <c r="BD36" s="15">
        <v>109</v>
      </c>
      <c r="BE36" s="11">
        <v>0.42399999999999999</v>
      </c>
      <c r="BF36" s="11">
        <v>0.621</v>
      </c>
      <c r="BG36" s="11">
        <v>-1.2E-2</v>
      </c>
      <c r="BH36" s="11">
        <v>6.3E-2</v>
      </c>
      <c r="BI36" s="11">
        <v>0.21099999999999999</v>
      </c>
      <c r="BJ36" s="111"/>
      <c r="BK36" s="15">
        <v>110</v>
      </c>
      <c r="BL36" s="11">
        <v>0.40899999999999997</v>
      </c>
      <c r="BM36" s="11">
        <v>6.8000000000000005E-2</v>
      </c>
      <c r="BN36" s="11">
        <v>-4.8000000000000001E-2</v>
      </c>
      <c r="BO36" s="11">
        <v>9.5000000000000001E-2</v>
      </c>
      <c r="BP36" s="11">
        <v>0.28799999999999998</v>
      </c>
      <c r="BQ36" s="111"/>
      <c r="BR36" s="15">
        <v>120</v>
      </c>
      <c r="BS36" s="11">
        <v>-7.2999999999999995E-2</v>
      </c>
      <c r="BT36" s="11">
        <v>0.59499999999999997</v>
      </c>
      <c r="BU36" s="11">
        <v>-1.7999999999999999E-2</v>
      </c>
      <c r="BV36" s="11">
        <v>0.17299999999999999</v>
      </c>
      <c r="BW36" s="11" t="s">
        <v>1997</v>
      </c>
      <c r="BX36" s="11">
        <v>0.45800000000000002</v>
      </c>
      <c r="BY36" s="111"/>
      <c r="BZ36" s="15">
        <v>111</v>
      </c>
      <c r="CA36" s="11">
        <v>3.1E-2</v>
      </c>
      <c r="CB36" s="11">
        <v>0.189</v>
      </c>
      <c r="CC36" s="11">
        <v>2.9000000000000001E-2</v>
      </c>
      <c r="CD36" s="11">
        <v>0.128</v>
      </c>
      <c r="CE36" s="21" t="s">
        <v>1998</v>
      </c>
      <c r="CF36" s="11">
        <v>0.36699999999999999</v>
      </c>
      <c r="CG36" s="111"/>
      <c r="CH36" s="11">
        <v>-4.7E-2</v>
      </c>
    </row>
    <row r="37" spans="1:86" x14ac:dyDescent="0.25">
      <c r="A37" s="33" t="s">
        <v>2045</v>
      </c>
      <c r="B37" s="40"/>
      <c r="C37" s="18"/>
      <c r="D37" s="18"/>
      <c r="E37" s="40"/>
      <c r="F37" s="27"/>
      <c r="G37" s="27"/>
      <c r="H37" s="27"/>
      <c r="I37" s="27"/>
      <c r="J37" s="42"/>
      <c r="K37" s="27"/>
      <c r="L37" s="22"/>
      <c r="M37" s="22"/>
      <c r="N37" s="22"/>
      <c r="O37" s="22"/>
      <c r="P37" s="22"/>
      <c r="Q37" s="41"/>
      <c r="R37" s="22"/>
      <c r="S37" s="22"/>
      <c r="T37" s="22"/>
      <c r="U37" s="42"/>
      <c r="V37" s="42"/>
      <c r="W37" s="17"/>
      <c r="X37" s="22"/>
      <c r="Y37" s="22"/>
      <c r="Z37" s="22"/>
      <c r="AA37" s="22"/>
      <c r="AB37" s="22"/>
      <c r="AC37" s="42"/>
      <c r="AD37" s="22"/>
      <c r="AE37" s="42"/>
      <c r="AF37" s="22"/>
      <c r="AG37" s="22"/>
      <c r="AH37" s="22"/>
      <c r="AI37" s="22"/>
      <c r="AJ37" s="43"/>
      <c r="AK37" s="22"/>
      <c r="AL37" s="22"/>
      <c r="AM37" s="22"/>
      <c r="AN37" s="42"/>
      <c r="AO37" s="22"/>
      <c r="AP37" s="42"/>
      <c r="AQ37" s="41"/>
      <c r="AR37" s="22"/>
      <c r="AS37" s="17"/>
      <c r="AT37" s="27"/>
      <c r="AU37" s="22"/>
      <c r="AV37" s="22"/>
      <c r="AW37" s="42"/>
      <c r="AX37" s="22"/>
      <c r="AY37" s="22"/>
      <c r="AZ37" s="22"/>
      <c r="BA37" s="22"/>
      <c r="BB37" s="22"/>
      <c r="BC37" s="42"/>
      <c r="BD37" s="17"/>
      <c r="BE37" s="22"/>
      <c r="BF37" s="22"/>
      <c r="BG37" s="22"/>
      <c r="BH37" s="22"/>
      <c r="BI37" s="22"/>
      <c r="BJ37" s="42"/>
      <c r="BK37" s="17"/>
      <c r="BL37" s="22"/>
      <c r="BM37" s="22"/>
      <c r="BN37" s="22"/>
      <c r="BO37" s="22"/>
      <c r="BP37" s="22"/>
      <c r="BQ37" s="42"/>
      <c r="BR37" s="17"/>
      <c r="BS37" s="22"/>
      <c r="BT37" s="22"/>
      <c r="BU37" s="22"/>
      <c r="BV37" s="22"/>
      <c r="BW37" s="22"/>
      <c r="BX37" s="22"/>
      <c r="BY37" s="42"/>
      <c r="BZ37" s="17"/>
      <c r="CA37" s="22"/>
      <c r="CB37" s="22"/>
      <c r="CC37" s="22"/>
      <c r="CD37" s="22"/>
      <c r="CE37" s="42"/>
      <c r="CF37" s="22"/>
      <c r="CG37" s="42"/>
      <c r="CH37" s="22"/>
    </row>
    <row r="38" spans="1:86" x14ac:dyDescent="0.25">
      <c r="A38" s="16" t="s">
        <v>158</v>
      </c>
      <c r="B38" s="16" t="s">
        <v>154</v>
      </c>
      <c r="C38" s="9" t="s">
        <v>159</v>
      </c>
      <c r="D38" s="9" t="s">
        <v>160</v>
      </c>
      <c r="E38" s="16" t="s">
        <v>11</v>
      </c>
      <c r="F38" s="10">
        <v>2.2400000000000002</v>
      </c>
      <c r="G38" s="10">
        <v>2.31</v>
      </c>
      <c r="H38" s="10">
        <v>2.34</v>
      </c>
      <c r="I38" s="10">
        <v>2.2999999999999998</v>
      </c>
      <c r="J38" s="111"/>
      <c r="K38" s="10">
        <v>2.2999999999999998</v>
      </c>
      <c r="L38" s="11">
        <v>0.05</v>
      </c>
      <c r="M38" s="11">
        <v>0.17599999999999999</v>
      </c>
      <c r="N38" s="11">
        <v>0.83899999999999997</v>
      </c>
      <c r="O38" s="11">
        <v>2.1999999999999999E-2</v>
      </c>
      <c r="P38" s="11">
        <v>2.2000000000000002</v>
      </c>
      <c r="Q38" s="12">
        <v>8.0999999999999996E-3</v>
      </c>
      <c r="R38" s="104">
        <v>0.97399999999999998</v>
      </c>
      <c r="S38" s="11" t="s">
        <v>155</v>
      </c>
      <c r="T38" s="11">
        <v>0.99099999999999999</v>
      </c>
      <c r="U38" s="21" t="s">
        <v>156</v>
      </c>
      <c r="V38" s="111"/>
      <c r="W38" s="15">
        <v>112</v>
      </c>
      <c r="X38" s="104">
        <v>0.93200000000000005</v>
      </c>
      <c r="Y38" s="11">
        <v>0.93500000000000005</v>
      </c>
      <c r="Z38" s="11">
        <v>4.0000000000000001E-3</v>
      </c>
      <c r="AA38" s="11">
        <v>2.7E-2</v>
      </c>
      <c r="AB38" s="11">
        <v>0.20499999999999999</v>
      </c>
      <c r="AC38" s="21" t="s">
        <v>157</v>
      </c>
      <c r="AD38" s="11">
        <v>0.63</v>
      </c>
      <c r="AE38" s="111"/>
      <c r="AF38" s="11">
        <v>0.97699999999999998</v>
      </c>
      <c r="AG38" s="11">
        <v>1.0069999999999999</v>
      </c>
      <c r="AH38" s="11">
        <v>0.99199999999999999</v>
      </c>
      <c r="AI38" s="11">
        <v>0.999</v>
      </c>
      <c r="AJ38" s="14">
        <v>111</v>
      </c>
      <c r="AK38" s="11">
        <v>6.9000000000000006E-2</v>
      </c>
      <c r="AL38" s="11">
        <v>2.7E-2</v>
      </c>
      <c r="AM38" s="11">
        <v>0.36099999999999999</v>
      </c>
      <c r="AN38" s="111"/>
      <c r="AO38" s="11">
        <v>0.98299999999999998</v>
      </c>
      <c r="AP38" s="21" t="s">
        <v>830</v>
      </c>
      <c r="AQ38" s="12">
        <v>8.0000000000000002E-3</v>
      </c>
      <c r="AR38" s="11">
        <v>2.1999999999999999E-2</v>
      </c>
      <c r="AS38" s="15">
        <v>111</v>
      </c>
      <c r="AT38" s="10">
        <v>2.27</v>
      </c>
      <c r="AU38" s="11">
        <v>4.9000000000000002E-2</v>
      </c>
      <c r="AV38" s="11">
        <v>0.99099999999999999</v>
      </c>
      <c r="AW38" s="21" t="s">
        <v>831</v>
      </c>
      <c r="AX38" s="11">
        <v>0.98399999999999999</v>
      </c>
      <c r="AY38" s="11">
        <v>0.67900000000000005</v>
      </c>
      <c r="AZ38" s="11">
        <v>1.7999999999999999E-2</v>
      </c>
      <c r="BA38" s="11">
        <v>5.3999999999999999E-2</v>
      </c>
      <c r="BB38" s="11">
        <v>0.29799999999999999</v>
      </c>
      <c r="BC38" s="111"/>
      <c r="BD38" s="15">
        <v>110</v>
      </c>
      <c r="BE38" s="11">
        <v>0.97</v>
      </c>
      <c r="BF38" s="11">
        <v>0.878</v>
      </c>
      <c r="BG38" s="11">
        <v>1.7999999999999999E-2</v>
      </c>
      <c r="BH38" s="11">
        <v>9.0999999999999998E-2</v>
      </c>
      <c r="BI38" s="11">
        <v>0.42399999999999999</v>
      </c>
      <c r="BJ38" s="111"/>
      <c r="BK38" s="15">
        <v>112</v>
      </c>
      <c r="BL38" s="11">
        <v>0.97599999999999998</v>
      </c>
      <c r="BM38" s="11">
        <v>0.56799999999999995</v>
      </c>
      <c r="BN38" s="11">
        <v>4.4999999999999998E-2</v>
      </c>
      <c r="BO38" s="11">
        <v>6.3E-2</v>
      </c>
      <c r="BP38" s="11">
        <v>0.36</v>
      </c>
      <c r="BQ38" s="111"/>
      <c r="BR38" s="15">
        <v>122</v>
      </c>
      <c r="BS38" s="11">
        <v>0.94099999999999995</v>
      </c>
      <c r="BT38" s="11">
        <v>0.73299999999999998</v>
      </c>
      <c r="BU38" s="11">
        <v>4.1000000000000002E-2</v>
      </c>
      <c r="BV38" s="11">
        <v>0.17199999999999999</v>
      </c>
      <c r="BW38" s="11" t="s">
        <v>832</v>
      </c>
      <c r="BX38" s="11">
        <v>0.55600000000000005</v>
      </c>
      <c r="BY38" s="111"/>
      <c r="BZ38" s="15">
        <v>112</v>
      </c>
      <c r="CA38" s="11">
        <v>0.93</v>
      </c>
      <c r="CB38" s="11">
        <v>0.81100000000000005</v>
      </c>
      <c r="CC38" s="11">
        <v>8.9999999999999993E-3</v>
      </c>
      <c r="CD38" s="11">
        <v>0.20499999999999999</v>
      </c>
      <c r="CE38" s="21" t="s">
        <v>833</v>
      </c>
      <c r="CF38" s="11">
        <v>0.63100000000000001</v>
      </c>
      <c r="CG38" s="111"/>
      <c r="CH38" s="11">
        <v>0.94199999999999995</v>
      </c>
    </row>
    <row r="39" spans="1:86" x14ac:dyDescent="0.25">
      <c r="A39" s="16" t="s">
        <v>166</v>
      </c>
      <c r="B39" s="16" t="s">
        <v>161</v>
      </c>
      <c r="C39" s="9" t="s">
        <v>159</v>
      </c>
      <c r="D39" s="9" t="s">
        <v>160</v>
      </c>
      <c r="E39" s="16" t="s">
        <v>162</v>
      </c>
      <c r="F39" s="10">
        <v>34.380000000000003</v>
      </c>
      <c r="G39" s="10">
        <v>34.950000000000003</v>
      </c>
      <c r="H39" s="10">
        <v>35.090000000000003</v>
      </c>
      <c r="I39" s="10">
        <v>34.299999999999997</v>
      </c>
      <c r="J39" s="111"/>
      <c r="K39" s="10">
        <v>34.81</v>
      </c>
      <c r="L39" s="11">
        <v>0.378</v>
      </c>
      <c r="M39" s="11">
        <v>0.214</v>
      </c>
      <c r="N39" s="11">
        <v>0.80800000000000005</v>
      </c>
      <c r="O39" s="11">
        <v>1.0999999999999999E-2</v>
      </c>
      <c r="P39" s="11">
        <v>1.1000000000000001</v>
      </c>
      <c r="Q39" s="12">
        <v>0.10780000000000001</v>
      </c>
      <c r="R39" s="104">
        <v>0.91900000000000004</v>
      </c>
      <c r="S39" s="11" t="s">
        <v>163</v>
      </c>
      <c r="T39" s="11">
        <v>0.97099999999999997</v>
      </c>
      <c r="U39" s="21" t="s">
        <v>164</v>
      </c>
      <c r="V39" s="111"/>
      <c r="W39" s="15">
        <v>107</v>
      </c>
      <c r="X39" s="104">
        <v>0.747</v>
      </c>
      <c r="Y39" s="11">
        <v>0.57499999999999996</v>
      </c>
      <c r="Z39" s="11">
        <v>1.2999999999999999E-2</v>
      </c>
      <c r="AA39" s="11">
        <v>-0.187</v>
      </c>
      <c r="AB39" s="11">
        <v>3.3639999999999999</v>
      </c>
      <c r="AC39" s="21" t="s">
        <v>165</v>
      </c>
      <c r="AD39" s="11">
        <v>8.2430000000000003</v>
      </c>
      <c r="AE39" s="111"/>
      <c r="AF39" s="11">
        <v>0.93100000000000005</v>
      </c>
      <c r="AG39" s="11">
        <v>0.99099999999999999</v>
      </c>
      <c r="AH39" s="11">
        <v>1</v>
      </c>
      <c r="AI39" s="11">
        <v>0.99099999999999999</v>
      </c>
      <c r="AJ39" s="14">
        <v>107</v>
      </c>
      <c r="AK39" s="11">
        <v>0.999</v>
      </c>
      <c r="AL39" s="11">
        <v>0.185</v>
      </c>
      <c r="AM39" s="11">
        <v>4.4119999999999999</v>
      </c>
      <c r="AN39" s="111"/>
      <c r="AO39" s="11">
        <v>0.91600000000000004</v>
      </c>
      <c r="AP39" s="21" t="s">
        <v>2010</v>
      </c>
      <c r="AQ39" s="12">
        <v>0.1158</v>
      </c>
      <c r="AR39" s="11">
        <v>1.2E-2</v>
      </c>
      <c r="AS39" s="15">
        <v>108</v>
      </c>
      <c r="AT39" s="10">
        <v>34.67</v>
      </c>
      <c r="AU39" s="11">
        <v>0.40600000000000003</v>
      </c>
      <c r="AV39" s="11">
        <v>0.95599999999999996</v>
      </c>
      <c r="AW39" s="21" t="s">
        <v>2011</v>
      </c>
      <c r="AX39" s="11">
        <v>0.92200000000000004</v>
      </c>
      <c r="AY39" s="11">
        <v>0.624</v>
      </c>
      <c r="AZ39" s="11">
        <v>0.37</v>
      </c>
      <c r="BA39" s="11">
        <v>1.111</v>
      </c>
      <c r="BB39" s="11">
        <v>4.6050000000000004</v>
      </c>
      <c r="BC39" s="111"/>
      <c r="BD39" s="15">
        <v>105</v>
      </c>
      <c r="BE39" s="11">
        <v>0.93100000000000005</v>
      </c>
      <c r="BF39" s="11">
        <v>0.90800000000000003</v>
      </c>
      <c r="BG39" s="11">
        <v>-9.5000000000000001E-2</v>
      </c>
      <c r="BH39" s="11">
        <v>0.85699999999999998</v>
      </c>
      <c r="BI39" s="11">
        <v>4.1609999999999996</v>
      </c>
      <c r="BJ39" s="111"/>
      <c r="BK39" s="15">
        <v>107</v>
      </c>
      <c r="BL39" s="11">
        <v>0.92300000000000004</v>
      </c>
      <c r="BM39" s="11">
        <v>0.54400000000000004</v>
      </c>
      <c r="BN39" s="11">
        <v>0.28000000000000003</v>
      </c>
      <c r="BO39" s="11">
        <v>1.028</v>
      </c>
      <c r="BP39" s="11">
        <v>4.468</v>
      </c>
      <c r="BQ39" s="111"/>
      <c r="BR39" s="15">
        <v>117</v>
      </c>
      <c r="BS39" s="11">
        <v>0.80500000000000005</v>
      </c>
      <c r="BT39" s="11">
        <v>0.94199999999999995</v>
      </c>
      <c r="BU39" s="11">
        <v>8.5000000000000006E-2</v>
      </c>
      <c r="BV39" s="11">
        <v>2.65</v>
      </c>
      <c r="BW39" s="11" t="s">
        <v>2012</v>
      </c>
      <c r="BX39" s="11">
        <v>7.2279999999999998</v>
      </c>
      <c r="BY39" s="111"/>
      <c r="BZ39" s="15">
        <v>106</v>
      </c>
      <c r="CA39" s="11">
        <v>0.79500000000000004</v>
      </c>
      <c r="CB39" s="11">
        <v>0.498</v>
      </c>
      <c r="CC39" s="11">
        <v>-0.28299999999999997</v>
      </c>
      <c r="CD39" s="11">
        <v>2.5470000000000002</v>
      </c>
      <c r="CE39" s="21" t="s">
        <v>2013</v>
      </c>
      <c r="CF39" s="11">
        <v>7.1669999999999998</v>
      </c>
      <c r="CG39" s="111"/>
      <c r="CH39" s="11">
        <v>0.8</v>
      </c>
    </row>
    <row r="40" spans="1:86" x14ac:dyDescent="0.25">
      <c r="A40" s="16" t="s">
        <v>172</v>
      </c>
      <c r="B40" s="16" t="s">
        <v>167</v>
      </c>
      <c r="C40" s="9" t="s">
        <v>159</v>
      </c>
      <c r="D40" s="9" t="s">
        <v>160</v>
      </c>
      <c r="E40" s="16" t="s">
        <v>168</v>
      </c>
      <c r="F40" s="10">
        <v>1.78</v>
      </c>
      <c r="G40" s="10">
        <v>1.73</v>
      </c>
      <c r="H40" s="10">
        <v>1.81</v>
      </c>
      <c r="I40" s="10">
        <v>1.76</v>
      </c>
      <c r="J40" s="111"/>
      <c r="K40" s="10">
        <v>1.77</v>
      </c>
      <c r="L40" s="11">
        <v>4.2999999999999997E-2</v>
      </c>
      <c r="M40" s="11">
        <v>8.7999999999999995E-2</v>
      </c>
      <c r="N40" s="11">
        <v>0.91600000000000004</v>
      </c>
      <c r="O40" s="11">
        <v>2.4E-2</v>
      </c>
      <c r="P40" s="11">
        <v>2.4</v>
      </c>
      <c r="Q40" s="12">
        <v>9.5999999999999992E-3</v>
      </c>
      <c r="R40" s="104">
        <v>0.95</v>
      </c>
      <c r="S40" s="11" t="s">
        <v>169</v>
      </c>
      <c r="T40" s="11">
        <v>0.98299999999999998</v>
      </c>
      <c r="U40" s="21" t="s">
        <v>170</v>
      </c>
      <c r="V40" s="111"/>
      <c r="W40" s="15">
        <v>104</v>
      </c>
      <c r="X40" s="104">
        <v>0.93300000000000005</v>
      </c>
      <c r="Y40" s="11">
        <v>0.86399999999999999</v>
      </c>
      <c r="Z40" s="11">
        <v>1.4E-2</v>
      </c>
      <c r="AA40" s="11">
        <v>0</v>
      </c>
      <c r="AB40" s="11">
        <v>0.23100000000000001</v>
      </c>
      <c r="AC40" s="21" t="s">
        <v>171</v>
      </c>
      <c r="AD40" s="11">
        <v>0.71299999999999997</v>
      </c>
      <c r="AE40" s="111"/>
      <c r="AF40" s="11">
        <v>0.96599999999999997</v>
      </c>
      <c r="AG40" s="11">
        <v>0.98199999999999998</v>
      </c>
      <c r="AH40" s="11">
        <v>1.0029999999999999</v>
      </c>
      <c r="AI40" s="11">
        <v>0.98499999999999999</v>
      </c>
      <c r="AJ40" s="14">
        <v>103</v>
      </c>
      <c r="AK40" s="11">
        <v>0.14499999999999999</v>
      </c>
      <c r="AL40" s="11">
        <v>4.2000000000000003E-2</v>
      </c>
      <c r="AM40" s="11">
        <v>0.57399999999999995</v>
      </c>
      <c r="AN40" s="111"/>
      <c r="AO40" s="11">
        <v>0.94199999999999995</v>
      </c>
      <c r="AP40" s="21" t="s">
        <v>1999</v>
      </c>
      <c r="AQ40" s="12">
        <v>8.6999999999999994E-3</v>
      </c>
      <c r="AR40" s="11">
        <v>2.1999999999999999E-2</v>
      </c>
      <c r="AS40" s="15">
        <v>104</v>
      </c>
      <c r="AT40" s="10">
        <v>1.75</v>
      </c>
      <c r="AU40" s="11">
        <v>3.9E-2</v>
      </c>
      <c r="AV40" s="11">
        <v>0.97</v>
      </c>
      <c r="AW40" s="21" t="s">
        <v>2000</v>
      </c>
      <c r="AX40" s="11">
        <v>0.94899999999999995</v>
      </c>
      <c r="AY40" s="11">
        <v>0.78200000000000003</v>
      </c>
      <c r="AZ40" s="11">
        <v>2.9000000000000001E-2</v>
      </c>
      <c r="BA40" s="11">
        <v>0.16300000000000001</v>
      </c>
      <c r="BB40" s="11">
        <v>0.63</v>
      </c>
      <c r="BC40" s="111"/>
      <c r="BD40" s="15">
        <v>101</v>
      </c>
      <c r="BE40" s="11">
        <v>0.96899999999999997</v>
      </c>
      <c r="BF40" s="11">
        <v>0.67800000000000005</v>
      </c>
      <c r="BG40" s="11">
        <v>0.03</v>
      </c>
      <c r="BH40" s="11">
        <v>0.129</v>
      </c>
      <c r="BI40" s="11">
        <v>0.49399999999999999</v>
      </c>
      <c r="BJ40" s="111"/>
      <c r="BK40" s="15">
        <v>104</v>
      </c>
      <c r="BL40" s="11">
        <v>0.95099999999999996</v>
      </c>
      <c r="BM40" s="11">
        <v>0.88100000000000001</v>
      </c>
      <c r="BN40" s="11">
        <v>6.7000000000000004E-2</v>
      </c>
      <c r="BO40" s="11">
        <v>0.14399999999999999</v>
      </c>
      <c r="BP40" s="11">
        <v>0.59899999999999998</v>
      </c>
      <c r="BQ40" s="111"/>
      <c r="BR40" s="15">
        <v>115</v>
      </c>
      <c r="BS40" s="11">
        <v>0.89900000000000002</v>
      </c>
      <c r="BT40" s="11">
        <v>0.91200000000000003</v>
      </c>
      <c r="BU40" s="11">
        <v>6.0999999999999999E-2</v>
      </c>
      <c r="BV40" s="11">
        <v>0.23499999999999999</v>
      </c>
      <c r="BW40" s="11" t="s">
        <v>2001</v>
      </c>
      <c r="BX40" s="11">
        <v>0.83599999999999997</v>
      </c>
      <c r="BY40" s="111"/>
      <c r="BZ40" s="15">
        <v>104</v>
      </c>
      <c r="CA40" s="11">
        <v>0.90900000000000003</v>
      </c>
      <c r="CB40" s="11">
        <v>0.79700000000000004</v>
      </c>
      <c r="CC40" s="11">
        <v>0</v>
      </c>
      <c r="CD40" s="11">
        <v>0.23100000000000001</v>
      </c>
      <c r="CE40" s="21" t="s">
        <v>2002</v>
      </c>
      <c r="CF40" s="11">
        <v>0.81699999999999995</v>
      </c>
      <c r="CG40" s="111"/>
      <c r="CH40" s="11">
        <v>0.92900000000000005</v>
      </c>
    </row>
    <row r="41" spans="1:86" x14ac:dyDescent="0.25">
      <c r="A41" s="16" t="s">
        <v>177</v>
      </c>
      <c r="B41" s="16" t="s">
        <v>173</v>
      </c>
      <c r="C41" s="9" t="s">
        <v>159</v>
      </c>
      <c r="D41" s="9" t="s">
        <v>160</v>
      </c>
      <c r="E41" s="16" t="s">
        <v>168</v>
      </c>
      <c r="F41" s="10">
        <v>1.63</v>
      </c>
      <c r="G41" s="10">
        <v>1.62</v>
      </c>
      <c r="H41" s="10">
        <v>1.66</v>
      </c>
      <c r="I41" s="10">
        <v>1.74</v>
      </c>
      <c r="J41" s="111"/>
      <c r="K41" s="10">
        <v>1.64</v>
      </c>
      <c r="L41" s="11">
        <v>0.02</v>
      </c>
      <c r="M41" s="11">
        <v>4.2999999999999997E-2</v>
      </c>
      <c r="N41" s="11">
        <v>0.95799999999999996</v>
      </c>
      <c r="O41" s="11">
        <v>1.2E-2</v>
      </c>
      <c r="P41" s="11">
        <v>1.2</v>
      </c>
      <c r="Q41" s="12">
        <v>6.1999999999999998E-3</v>
      </c>
      <c r="R41" s="104">
        <v>0.90300000000000002</v>
      </c>
      <c r="S41" s="11" t="s">
        <v>174</v>
      </c>
      <c r="T41" s="11">
        <v>0.96499999999999997</v>
      </c>
      <c r="U41" s="21" t="s">
        <v>175</v>
      </c>
      <c r="V41" s="111"/>
      <c r="W41" s="15">
        <v>107</v>
      </c>
      <c r="X41" s="104">
        <v>0.81599999999999995</v>
      </c>
      <c r="Y41" s="11">
        <v>0.37</v>
      </c>
      <c r="Z41" s="11">
        <v>0.05</v>
      </c>
      <c r="AA41" s="11">
        <v>0.16800000000000001</v>
      </c>
      <c r="AB41" s="11">
        <v>0.33600000000000002</v>
      </c>
      <c r="AC41" s="21" t="s">
        <v>176</v>
      </c>
      <c r="AD41" s="11">
        <v>0.81499999999999995</v>
      </c>
      <c r="AE41" s="111"/>
      <c r="AF41" s="11">
        <v>0.93100000000000005</v>
      </c>
      <c r="AG41" s="11">
        <v>0.98599999999999999</v>
      </c>
      <c r="AH41" s="11">
        <v>0.98099999999999998</v>
      </c>
      <c r="AI41" s="11">
        <v>0.96699999999999997</v>
      </c>
      <c r="AJ41" s="14">
        <v>106</v>
      </c>
      <c r="AK41" s="11">
        <v>0.158</v>
      </c>
      <c r="AL41" s="11">
        <v>1E-3</v>
      </c>
      <c r="AM41" s="11">
        <v>0.54900000000000004</v>
      </c>
      <c r="AN41" s="111"/>
      <c r="AO41" s="11">
        <v>0.90900000000000003</v>
      </c>
      <c r="AP41" s="21" t="s">
        <v>2003</v>
      </c>
      <c r="AQ41" s="12">
        <v>8.9999999999999998E-4</v>
      </c>
      <c r="AR41" s="11">
        <v>2E-3</v>
      </c>
      <c r="AS41" s="15">
        <v>109</v>
      </c>
      <c r="AT41" s="10">
        <v>1.63</v>
      </c>
      <c r="AU41" s="11">
        <v>3.0000000000000001E-3</v>
      </c>
      <c r="AV41" s="11">
        <v>0.95299999999999996</v>
      </c>
      <c r="AW41" s="21" t="s">
        <v>313</v>
      </c>
      <c r="AX41" s="11">
        <v>0.91800000000000004</v>
      </c>
      <c r="AY41" s="11">
        <v>0.97499999999999998</v>
      </c>
      <c r="AZ41" s="11">
        <v>-2.8000000000000001E-2</v>
      </c>
      <c r="BA41" s="11">
        <v>0.156</v>
      </c>
      <c r="BB41" s="11">
        <v>0.53600000000000003</v>
      </c>
      <c r="BC41" s="111"/>
      <c r="BD41" s="15">
        <v>103</v>
      </c>
      <c r="BE41" s="11">
        <v>0.91300000000000003</v>
      </c>
      <c r="BF41" s="11">
        <v>0.79200000000000004</v>
      </c>
      <c r="BG41" s="11">
        <v>2.9000000000000001E-2</v>
      </c>
      <c r="BH41" s="11">
        <v>0.14599999999999999</v>
      </c>
      <c r="BI41" s="11">
        <v>0.55100000000000005</v>
      </c>
      <c r="BJ41" s="111"/>
      <c r="BK41" s="15">
        <v>105</v>
      </c>
      <c r="BL41" s="11">
        <v>0.9</v>
      </c>
      <c r="BM41" s="11">
        <v>0.81100000000000005</v>
      </c>
      <c r="BN41" s="11">
        <v>0</v>
      </c>
      <c r="BO41" s="11">
        <v>0.17100000000000001</v>
      </c>
      <c r="BP41" s="11">
        <v>0.56100000000000005</v>
      </c>
      <c r="BQ41" s="111"/>
      <c r="BR41" s="15">
        <v>117</v>
      </c>
      <c r="BS41" s="11">
        <v>0.81799999999999995</v>
      </c>
      <c r="BT41" s="11">
        <v>0.375</v>
      </c>
      <c r="BU41" s="11">
        <v>0.128</v>
      </c>
      <c r="BV41" s="11">
        <v>0.316</v>
      </c>
      <c r="BW41" s="11" t="s">
        <v>2004</v>
      </c>
      <c r="BX41" s="11">
        <v>0.78</v>
      </c>
      <c r="BY41" s="111"/>
      <c r="BZ41" s="15">
        <v>104</v>
      </c>
      <c r="CA41" s="11">
        <v>0.74399999999999999</v>
      </c>
      <c r="CB41" s="11">
        <v>0.53600000000000003</v>
      </c>
      <c r="CC41" s="11">
        <v>0.14399999999999999</v>
      </c>
      <c r="CD41" s="11">
        <v>0.375</v>
      </c>
      <c r="CE41" s="21" t="s">
        <v>2005</v>
      </c>
      <c r="CF41" s="11">
        <v>0.93400000000000005</v>
      </c>
      <c r="CG41" s="111"/>
      <c r="CH41" s="11">
        <v>0.81200000000000006</v>
      </c>
    </row>
    <row r="42" spans="1:86" x14ac:dyDescent="0.25">
      <c r="A42" s="16" t="s">
        <v>182</v>
      </c>
      <c r="B42" s="16" t="s">
        <v>178</v>
      </c>
      <c r="C42" s="9" t="s">
        <v>159</v>
      </c>
      <c r="D42" s="9" t="s">
        <v>160</v>
      </c>
      <c r="E42" s="16" t="s">
        <v>168</v>
      </c>
      <c r="F42" s="10">
        <v>0.49</v>
      </c>
      <c r="G42" s="10">
        <v>0.5</v>
      </c>
      <c r="H42" s="10">
        <v>0.5</v>
      </c>
      <c r="I42" s="10">
        <v>0.48</v>
      </c>
      <c r="J42" s="111"/>
      <c r="K42" s="10">
        <v>0.5</v>
      </c>
      <c r="L42" s="11">
        <v>7.0000000000000001E-3</v>
      </c>
      <c r="M42" s="11">
        <v>8.0000000000000002E-3</v>
      </c>
      <c r="N42" s="11">
        <v>0.99199999999999999</v>
      </c>
      <c r="O42" s="11">
        <v>1.4E-2</v>
      </c>
      <c r="P42" s="11">
        <v>1.4</v>
      </c>
      <c r="Q42" s="12">
        <v>3.0000000000000001E-3</v>
      </c>
      <c r="R42" s="104">
        <v>0.8</v>
      </c>
      <c r="S42" s="11" t="s">
        <v>179</v>
      </c>
      <c r="T42" s="11">
        <v>0.92300000000000004</v>
      </c>
      <c r="U42" s="21" t="s">
        <v>180</v>
      </c>
      <c r="V42" s="111"/>
      <c r="W42" s="15">
        <v>107</v>
      </c>
      <c r="X42" s="104">
        <v>0.71399999999999997</v>
      </c>
      <c r="Y42" s="11">
        <v>0.80400000000000005</v>
      </c>
      <c r="Z42" s="11">
        <v>3.5999999999999997E-2</v>
      </c>
      <c r="AA42" s="11">
        <v>-8.9999999999999993E-3</v>
      </c>
      <c r="AB42" s="11">
        <v>0.19600000000000001</v>
      </c>
      <c r="AC42" s="21" t="s">
        <v>181</v>
      </c>
      <c r="AD42" s="11">
        <v>0.77600000000000002</v>
      </c>
      <c r="AE42" s="111"/>
      <c r="AF42" s="11">
        <v>0.94399999999999995</v>
      </c>
      <c r="AG42" s="11">
        <v>0.80400000000000005</v>
      </c>
      <c r="AH42" s="11">
        <v>0.997</v>
      </c>
      <c r="AI42" s="11">
        <v>0.80100000000000005</v>
      </c>
      <c r="AJ42" s="14">
        <v>104</v>
      </c>
      <c r="AK42" s="11">
        <v>0.115</v>
      </c>
      <c r="AL42" s="11">
        <v>-1.2999999999999999E-2</v>
      </c>
      <c r="AM42" s="11">
        <v>0.58599999999999997</v>
      </c>
      <c r="AN42" s="111"/>
      <c r="AO42" s="11">
        <v>0.73899999999999999</v>
      </c>
      <c r="AP42" s="21" t="s">
        <v>2006</v>
      </c>
      <c r="AQ42" s="12">
        <v>4.1000000000000003E-3</v>
      </c>
      <c r="AR42" s="11">
        <v>1.9E-2</v>
      </c>
      <c r="AS42" s="15">
        <v>107</v>
      </c>
      <c r="AT42" s="10">
        <v>0.5</v>
      </c>
      <c r="AU42" s="11">
        <v>8.9999999999999993E-3</v>
      </c>
      <c r="AV42" s="11">
        <v>0.85</v>
      </c>
      <c r="AW42" s="21" t="s">
        <v>2007</v>
      </c>
      <c r="AX42" s="11">
        <v>0.75900000000000001</v>
      </c>
      <c r="AY42" s="11">
        <v>0.89800000000000002</v>
      </c>
      <c r="AZ42" s="11">
        <v>-8.9999999999999993E-3</v>
      </c>
      <c r="BA42" s="11">
        <v>0.14000000000000001</v>
      </c>
      <c r="BB42" s="11">
        <v>0.71399999999999997</v>
      </c>
      <c r="BC42" s="111"/>
      <c r="BD42" s="15">
        <v>102</v>
      </c>
      <c r="BE42" s="11">
        <v>0.94099999999999995</v>
      </c>
      <c r="BF42" s="11">
        <v>0.92900000000000005</v>
      </c>
      <c r="BG42" s="11">
        <v>-0.02</v>
      </c>
      <c r="BH42" s="11">
        <v>5.8999999999999997E-2</v>
      </c>
      <c r="BI42" s="11">
        <v>0.35899999999999999</v>
      </c>
      <c r="BJ42" s="111"/>
      <c r="BK42" s="15">
        <v>102</v>
      </c>
      <c r="BL42" s="11">
        <v>0.75600000000000001</v>
      </c>
      <c r="BM42" s="11">
        <v>0.97099999999999997</v>
      </c>
      <c r="BN42" s="11">
        <v>-0.01</v>
      </c>
      <c r="BO42" s="11">
        <v>0.14699999999999999</v>
      </c>
      <c r="BP42" s="11">
        <v>0.68600000000000005</v>
      </c>
      <c r="BQ42" s="111"/>
      <c r="BR42" s="15">
        <v>114</v>
      </c>
      <c r="BS42" s="11">
        <v>0.73599999999999999</v>
      </c>
      <c r="BT42" s="11">
        <v>0.90300000000000002</v>
      </c>
      <c r="BU42" s="11">
        <v>0</v>
      </c>
      <c r="BV42" s="11">
        <v>0.17499999999999999</v>
      </c>
      <c r="BW42" s="11" t="s">
        <v>2008</v>
      </c>
      <c r="BX42" s="11">
        <v>0.70199999999999996</v>
      </c>
      <c r="BY42" s="111"/>
      <c r="BZ42" s="15">
        <v>103</v>
      </c>
      <c r="CA42" s="11">
        <v>0.76600000000000001</v>
      </c>
      <c r="CB42" s="11">
        <v>0.877</v>
      </c>
      <c r="CC42" s="11">
        <v>0</v>
      </c>
      <c r="CD42" s="11">
        <v>0.17499999999999999</v>
      </c>
      <c r="CE42" s="21" t="s">
        <v>2009</v>
      </c>
      <c r="CF42" s="11">
        <v>0.67100000000000004</v>
      </c>
      <c r="CG42" s="111"/>
      <c r="CH42" s="11">
        <v>0.78400000000000003</v>
      </c>
    </row>
    <row r="43" spans="1:86" x14ac:dyDescent="0.25">
      <c r="A43" s="16" t="s">
        <v>187</v>
      </c>
      <c r="B43" s="16" t="s">
        <v>183</v>
      </c>
      <c r="C43" s="9" t="s">
        <v>159</v>
      </c>
      <c r="D43" s="9" t="s">
        <v>188</v>
      </c>
      <c r="E43" s="16" t="s">
        <v>168</v>
      </c>
      <c r="F43" s="10">
        <v>0.88</v>
      </c>
      <c r="G43" s="10">
        <v>0.92</v>
      </c>
      <c r="H43" s="10">
        <v>0.92</v>
      </c>
      <c r="I43" s="10">
        <v>0.88</v>
      </c>
      <c r="J43" s="111"/>
      <c r="K43" s="10">
        <v>0.9</v>
      </c>
      <c r="L43" s="11">
        <v>2.4E-2</v>
      </c>
      <c r="M43" s="11">
        <v>0.105</v>
      </c>
      <c r="N43" s="11">
        <v>0.90100000000000002</v>
      </c>
      <c r="O43" s="11">
        <v>2.5999999999999999E-2</v>
      </c>
      <c r="P43" s="11">
        <v>2.6</v>
      </c>
      <c r="Q43" s="12">
        <v>7.0000000000000001E-3</v>
      </c>
      <c r="R43" s="104">
        <v>0.91200000000000003</v>
      </c>
      <c r="S43" s="11" t="s">
        <v>184</v>
      </c>
      <c r="T43" s="11">
        <v>0.96899999999999997</v>
      </c>
      <c r="U43" s="21" t="s">
        <v>185</v>
      </c>
      <c r="V43" s="111"/>
      <c r="W43" s="15">
        <v>105</v>
      </c>
      <c r="X43" s="104">
        <v>0.77600000000000002</v>
      </c>
      <c r="Y43" s="11">
        <v>0.67800000000000005</v>
      </c>
      <c r="Z43" s="11">
        <v>3.3000000000000002E-2</v>
      </c>
      <c r="AA43" s="11">
        <v>-4.8000000000000001E-2</v>
      </c>
      <c r="AB43" s="11">
        <v>0.18099999999999999</v>
      </c>
      <c r="AC43" s="21" t="s">
        <v>186</v>
      </c>
      <c r="AD43" s="11">
        <v>0.64900000000000002</v>
      </c>
      <c r="AE43" s="111"/>
      <c r="AF43" s="11">
        <v>0.94099999999999995</v>
      </c>
      <c r="AG43" s="11">
        <v>0.97699999999999998</v>
      </c>
      <c r="AH43" s="11">
        <v>0.997</v>
      </c>
      <c r="AI43" s="11">
        <v>0.97399999999999998</v>
      </c>
      <c r="AJ43" s="14">
        <v>105</v>
      </c>
      <c r="AK43" s="11">
        <v>8.8999999999999996E-2</v>
      </c>
      <c r="AL43" s="11">
        <v>0</v>
      </c>
      <c r="AM43" s="11">
        <v>0.39500000000000002</v>
      </c>
      <c r="AN43" s="111"/>
      <c r="AO43" s="11">
        <v>0.91300000000000003</v>
      </c>
      <c r="AP43" s="21" t="s">
        <v>2014</v>
      </c>
      <c r="AQ43" s="12">
        <v>8.6999999999999994E-3</v>
      </c>
      <c r="AR43" s="11">
        <v>3.3000000000000002E-2</v>
      </c>
      <c r="AS43" s="15">
        <v>107</v>
      </c>
      <c r="AT43" s="10">
        <v>0.9</v>
      </c>
      <c r="AU43" s="11">
        <v>2.9000000000000001E-2</v>
      </c>
      <c r="AV43" s="11">
        <v>0.95499999999999996</v>
      </c>
      <c r="AW43" s="21" t="s">
        <v>2015</v>
      </c>
      <c r="AX43" s="11">
        <v>0.91900000000000004</v>
      </c>
      <c r="AY43" s="11">
        <v>0.67800000000000005</v>
      </c>
      <c r="AZ43" s="11">
        <v>2.8000000000000001E-2</v>
      </c>
      <c r="BA43" s="11">
        <v>8.4000000000000005E-2</v>
      </c>
      <c r="BB43" s="11">
        <v>0.41099999999999998</v>
      </c>
      <c r="BC43" s="111"/>
      <c r="BD43" s="15">
        <v>102</v>
      </c>
      <c r="BE43" s="11">
        <v>0.93700000000000006</v>
      </c>
      <c r="BF43" s="11">
        <v>0.98799999999999999</v>
      </c>
      <c r="BG43" s="11">
        <v>-0.02</v>
      </c>
      <c r="BH43" s="11">
        <v>7.8E-2</v>
      </c>
      <c r="BI43" s="11">
        <v>0.35899999999999999</v>
      </c>
      <c r="BJ43" s="111"/>
      <c r="BK43" s="15">
        <v>105</v>
      </c>
      <c r="BL43" s="11">
        <v>0.91600000000000004</v>
      </c>
      <c r="BM43" s="11">
        <v>0.69099999999999995</v>
      </c>
      <c r="BN43" s="11">
        <v>-0.01</v>
      </c>
      <c r="BO43" s="11">
        <v>0.105</v>
      </c>
      <c r="BP43" s="11">
        <v>0.41599999999999998</v>
      </c>
      <c r="BQ43" s="111"/>
      <c r="BR43" s="15">
        <v>115</v>
      </c>
      <c r="BS43" s="11">
        <v>0.83899999999999997</v>
      </c>
      <c r="BT43" s="11">
        <v>1</v>
      </c>
      <c r="BU43" s="11">
        <v>-2.5999999999999999E-2</v>
      </c>
      <c r="BV43" s="11">
        <v>0.13</v>
      </c>
      <c r="BW43" s="11" t="s">
        <v>2016</v>
      </c>
      <c r="BX43" s="11">
        <v>0.54800000000000004</v>
      </c>
      <c r="BY43" s="111"/>
      <c r="BZ43" s="15">
        <v>103</v>
      </c>
      <c r="CA43" s="11">
        <v>0.81200000000000006</v>
      </c>
      <c r="CB43" s="11">
        <v>0.69099999999999995</v>
      </c>
      <c r="CC43" s="11">
        <v>-0.01</v>
      </c>
      <c r="CD43" s="11">
        <v>0.14599999999999999</v>
      </c>
      <c r="CE43" s="21" t="s">
        <v>2017</v>
      </c>
      <c r="CF43" s="11">
        <v>0.58099999999999996</v>
      </c>
      <c r="CG43" s="111"/>
      <c r="CH43" s="11">
        <v>0.83599999999999997</v>
      </c>
    </row>
    <row r="44" spans="1:86" x14ac:dyDescent="0.25">
      <c r="A44" s="33" t="s">
        <v>2046</v>
      </c>
      <c r="B44" s="40"/>
      <c r="C44" s="18"/>
      <c r="D44" s="18"/>
      <c r="E44" s="40"/>
      <c r="F44" s="27"/>
      <c r="G44" s="27"/>
      <c r="H44" s="27"/>
      <c r="I44" s="27"/>
      <c r="J44" s="42"/>
      <c r="K44" s="27"/>
      <c r="L44" s="22"/>
      <c r="M44" s="22"/>
      <c r="N44" s="22"/>
      <c r="O44" s="22"/>
      <c r="P44" s="22"/>
      <c r="Q44" s="41"/>
      <c r="R44" s="22"/>
      <c r="S44" s="22"/>
      <c r="T44" s="22"/>
      <c r="U44" s="42"/>
      <c r="V44" s="42"/>
      <c r="W44" s="17"/>
      <c r="X44" s="22"/>
      <c r="Y44" s="22"/>
      <c r="Z44" s="22"/>
      <c r="AA44" s="22"/>
      <c r="AB44" s="22"/>
      <c r="AC44" s="42"/>
      <c r="AD44" s="22"/>
      <c r="AE44" s="42"/>
      <c r="AF44" s="22"/>
      <c r="AG44" s="22"/>
      <c r="AH44" s="22"/>
      <c r="AI44" s="22"/>
      <c r="AJ44" s="43"/>
      <c r="AK44" s="22"/>
      <c r="AL44" s="22"/>
      <c r="AM44" s="22"/>
      <c r="AN44" s="42"/>
      <c r="AO44" s="22"/>
      <c r="AP44" s="42"/>
      <c r="AQ44" s="41"/>
      <c r="AR44" s="22"/>
      <c r="AS44" s="17"/>
      <c r="AT44" s="27"/>
      <c r="AU44" s="22"/>
      <c r="AV44" s="22"/>
      <c r="AW44" s="42"/>
      <c r="AX44" s="22"/>
      <c r="AY44" s="22"/>
      <c r="AZ44" s="22"/>
      <c r="BA44" s="22"/>
      <c r="BB44" s="22"/>
      <c r="BC44" s="42"/>
      <c r="BD44" s="17"/>
      <c r="BE44" s="22"/>
      <c r="BF44" s="22"/>
      <c r="BG44" s="22"/>
      <c r="BH44" s="22"/>
      <c r="BI44" s="22"/>
      <c r="BJ44" s="42"/>
      <c r="BK44" s="17"/>
      <c r="BL44" s="22"/>
      <c r="BM44" s="22"/>
      <c r="BN44" s="22"/>
      <c r="BO44" s="22"/>
      <c r="BP44" s="22"/>
      <c r="BQ44" s="42"/>
      <c r="BR44" s="17"/>
      <c r="BS44" s="22"/>
      <c r="BT44" s="22"/>
      <c r="BU44" s="22"/>
      <c r="BV44" s="22"/>
      <c r="BW44" s="22"/>
      <c r="BX44" s="22"/>
      <c r="BY44" s="42"/>
      <c r="BZ44" s="17"/>
      <c r="CA44" s="22"/>
      <c r="CB44" s="22"/>
      <c r="CC44" s="22"/>
      <c r="CD44" s="22"/>
      <c r="CE44" s="42"/>
      <c r="CF44" s="22"/>
      <c r="CG44" s="42"/>
      <c r="CH44" s="22"/>
    </row>
    <row r="45" spans="1:86" x14ac:dyDescent="0.25">
      <c r="A45" s="16" t="s">
        <v>197</v>
      </c>
      <c r="B45" s="16" t="s">
        <v>193</v>
      </c>
      <c r="C45" s="9" t="s">
        <v>159</v>
      </c>
      <c r="D45" s="9" t="s">
        <v>188</v>
      </c>
      <c r="E45" s="16" t="s">
        <v>11</v>
      </c>
      <c r="F45" s="10">
        <v>1.05</v>
      </c>
      <c r="G45" s="10">
        <v>1.0900000000000001</v>
      </c>
      <c r="H45" s="10">
        <v>1.19</v>
      </c>
      <c r="I45" s="10">
        <v>1.05</v>
      </c>
      <c r="J45" s="111"/>
      <c r="K45" s="10">
        <v>1.1100000000000001</v>
      </c>
      <c r="L45" s="11">
        <v>7.5999999999999998E-2</v>
      </c>
      <c r="M45" s="11">
        <v>0.46</v>
      </c>
      <c r="N45" s="11">
        <v>0.63200000000000001</v>
      </c>
      <c r="O45" s="11">
        <v>6.9000000000000006E-2</v>
      </c>
      <c r="P45" s="11">
        <v>6.9</v>
      </c>
      <c r="Q45" s="12">
        <v>4.3400000000000001E-2</v>
      </c>
      <c r="R45" s="104">
        <v>0.67500000000000004</v>
      </c>
      <c r="S45" s="11" t="s">
        <v>194</v>
      </c>
      <c r="T45" s="11">
        <v>0.86199999999999999</v>
      </c>
      <c r="U45" s="21" t="s">
        <v>195</v>
      </c>
      <c r="V45" s="111"/>
      <c r="W45" s="15">
        <v>113</v>
      </c>
      <c r="X45" s="104">
        <v>0.56299999999999994</v>
      </c>
      <c r="Y45" s="11">
        <v>0.79800000000000004</v>
      </c>
      <c r="Z45" s="11">
        <v>2.5999999999999999E-2</v>
      </c>
      <c r="AA45" s="11">
        <v>-2.7E-2</v>
      </c>
      <c r="AB45" s="11">
        <v>0.55800000000000005</v>
      </c>
      <c r="AC45" s="21" t="s">
        <v>196</v>
      </c>
      <c r="AD45" s="11">
        <v>1.4259999999999999</v>
      </c>
      <c r="AE45" s="111"/>
      <c r="AF45" s="11">
        <v>0.52</v>
      </c>
      <c r="AG45" s="11">
        <v>1.2769999999999999</v>
      </c>
      <c r="AH45" s="11">
        <v>1.234</v>
      </c>
      <c r="AI45" s="11">
        <v>1.575</v>
      </c>
      <c r="AJ45" s="14">
        <v>113</v>
      </c>
      <c r="AK45" s="11">
        <v>0.28100000000000003</v>
      </c>
      <c r="AL45" s="11">
        <v>7.3999999999999996E-2</v>
      </c>
      <c r="AM45" s="11">
        <v>1.2110000000000001</v>
      </c>
      <c r="AN45" s="111"/>
      <c r="AO45" s="11">
        <v>0.64500000000000002</v>
      </c>
      <c r="AP45" s="21" t="s">
        <v>2022</v>
      </c>
      <c r="AQ45" s="12">
        <v>1.6299999999999999E-2</v>
      </c>
      <c r="AR45" s="11">
        <v>2.7E-2</v>
      </c>
      <c r="AS45" s="15">
        <v>114</v>
      </c>
      <c r="AT45" s="10">
        <v>1.07</v>
      </c>
      <c r="AU45" s="11">
        <v>2.9000000000000001E-2</v>
      </c>
      <c r="AV45" s="11">
        <v>0.78400000000000003</v>
      </c>
      <c r="AW45" s="21" t="s">
        <v>1076</v>
      </c>
      <c r="AX45" s="11">
        <v>0.66400000000000003</v>
      </c>
      <c r="AY45" s="11">
        <v>0.79300000000000004</v>
      </c>
      <c r="AZ45" s="11">
        <v>2.5999999999999999E-2</v>
      </c>
      <c r="BA45" s="11">
        <v>0.28899999999999998</v>
      </c>
      <c r="BB45" s="11">
        <v>1.21</v>
      </c>
      <c r="BC45" s="111"/>
      <c r="BD45" s="15">
        <v>111</v>
      </c>
      <c r="BE45" s="11">
        <v>0.64200000000000002</v>
      </c>
      <c r="BF45" s="11">
        <v>0.501</v>
      </c>
      <c r="BG45" s="11">
        <v>9.9000000000000005E-2</v>
      </c>
      <c r="BH45" s="11">
        <v>0.29699999999999999</v>
      </c>
      <c r="BI45" s="11">
        <v>1.4119999999999999</v>
      </c>
      <c r="BJ45" s="111"/>
      <c r="BK45" s="15">
        <v>113</v>
      </c>
      <c r="BL45" s="11">
        <v>0.81899999999999995</v>
      </c>
      <c r="BM45" s="11">
        <v>0.34100000000000003</v>
      </c>
      <c r="BN45" s="11">
        <v>9.7000000000000003E-2</v>
      </c>
      <c r="BO45" s="11">
        <v>0.25700000000000001</v>
      </c>
      <c r="BP45" s="11">
        <v>1.0109999999999999</v>
      </c>
      <c r="BQ45" s="111"/>
      <c r="BR45" s="15">
        <v>124</v>
      </c>
      <c r="BS45" s="11">
        <v>0.66100000000000003</v>
      </c>
      <c r="BT45" s="11">
        <v>0.996</v>
      </c>
      <c r="BU45" s="11">
        <v>-8.0000000000000002E-3</v>
      </c>
      <c r="BV45" s="11">
        <v>0.42699999999999999</v>
      </c>
      <c r="BW45" s="11" t="s">
        <v>2023</v>
      </c>
      <c r="BX45" s="11">
        <v>1.1599999999999999</v>
      </c>
      <c r="BY45" s="111"/>
      <c r="BZ45" s="15">
        <v>112</v>
      </c>
      <c r="CA45" s="11">
        <v>0.51900000000000002</v>
      </c>
      <c r="CB45" s="11">
        <v>0.34499999999999997</v>
      </c>
      <c r="CC45" s="11">
        <v>-0.107</v>
      </c>
      <c r="CD45" s="11">
        <v>0.51800000000000002</v>
      </c>
      <c r="CE45" s="21" t="s">
        <v>2024</v>
      </c>
      <c r="CF45" s="11">
        <v>1.615</v>
      </c>
      <c r="CG45" s="111"/>
      <c r="CH45" s="11">
        <v>0.65400000000000003</v>
      </c>
    </row>
    <row r="46" spans="1:86" x14ac:dyDescent="0.25">
      <c r="A46" s="16" t="s">
        <v>192</v>
      </c>
      <c r="B46" s="16" t="s">
        <v>2047</v>
      </c>
      <c r="C46" s="9" t="s">
        <v>159</v>
      </c>
      <c r="D46" s="9" t="s">
        <v>188</v>
      </c>
      <c r="E46" s="16" t="s">
        <v>168</v>
      </c>
      <c r="F46" s="10">
        <v>0.99</v>
      </c>
      <c r="G46" s="10">
        <v>1.05</v>
      </c>
      <c r="H46" s="10">
        <v>1.1200000000000001</v>
      </c>
      <c r="I46" s="10">
        <v>1.06</v>
      </c>
      <c r="J46" s="111"/>
      <c r="K46" s="10">
        <v>1.06</v>
      </c>
      <c r="L46" s="11">
        <v>6.6000000000000003E-2</v>
      </c>
      <c r="M46" s="11">
        <v>0.54400000000000004</v>
      </c>
      <c r="N46" s="11">
        <v>0.58099999999999996</v>
      </c>
      <c r="O46" s="11">
        <v>6.2E-2</v>
      </c>
      <c r="P46" s="11">
        <v>6.2</v>
      </c>
      <c r="Q46" s="12">
        <v>2.1999999999999999E-2</v>
      </c>
      <c r="R46" s="104">
        <v>0.88900000000000001</v>
      </c>
      <c r="S46" s="11" t="s">
        <v>189</v>
      </c>
      <c r="T46" s="11">
        <v>0.96</v>
      </c>
      <c r="U46" s="21" t="s">
        <v>190</v>
      </c>
      <c r="V46" s="111"/>
      <c r="W46" s="15">
        <v>113</v>
      </c>
      <c r="X46" s="104">
        <v>0.76</v>
      </c>
      <c r="Y46" s="11">
        <v>0.93</v>
      </c>
      <c r="Z46" s="11">
        <v>8.0000000000000002E-3</v>
      </c>
      <c r="AA46" s="11">
        <v>1.7999999999999999E-2</v>
      </c>
      <c r="AB46" s="11">
        <v>0.33600000000000002</v>
      </c>
      <c r="AC46" s="21" t="s">
        <v>191</v>
      </c>
      <c r="AD46" s="11">
        <v>0.92100000000000004</v>
      </c>
      <c r="AE46" s="111"/>
      <c r="AF46" s="11">
        <v>0.85</v>
      </c>
      <c r="AG46" s="11">
        <v>1.0209999999999999</v>
      </c>
      <c r="AH46" s="11">
        <v>1.0740000000000001</v>
      </c>
      <c r="AI46" s="11">
        <v>1.097</v>
      </c>
      <c r="AJ46" s="14">
        <v>113</v>
      </c>
      <c r="AK46" s="11">
        <v>0.157</v>
      </c>
      <c r="AL46" s="11">
        <v>6.8000000000000005E-2</v>
      </c>
      <c r="AM46" s="11">
        <v>0.54300000000000004</v>
      </c>
      <c r="AN46" s="111"/>
      <c r="AO46" s="11">
        <v>0.86099999999999999</v>
      </c>
      <c r="AP46" s="21" t="s">
        <v>2018</v>
      </c>
      <c r="AQ46" s="12">
        <v>1.4200000000000001E-2</v>
      </c>
      <c r="AR46" s="11">
        <v>4.2000000000000003E-2</v>
      </c>
      <c r="AS46" s="15">
        <v>114</v>
      </c>
      <c r="AT46" s="10">
        <v>1.02</v>
      </c>
      <c r="AU46" s="11">
        <v>4.2999999999999997E-2</v>
      </c>
      <c r="AV46" s="11">
        <v>0.92500000000000004</v>
      </c>
      <c r="AW46" s="21" t="s">
        <v>2019</v>
      </c>
      <c r="AX46" s="11">
        <v>0.86699999999999999</v>
      </c>
      <c r="AY46" s="11">
        <v>0.64100000000000001</v>
      </c>
      <c r="AZ46" s="11">
        <v>5.2999999999999999E-2</v>
      </c>
      <c r="BA46" s="11">
        <v>0.17499999999999999</v>
      </c>
      <c r="BB46" s="11">
        <v>0.63400000000000001</v>
      </c>
      <c r="BC46" s="111"/>
      <c r="BD46" s="15">
        <v>111</v>
      </c>
      <c r="BE46" s="11">
        <v>0.91300000000000003</v>
      </c>
      <c r="BF46" s="11">
        <v>0.59299999999999997</v>
      </c>
      <c r="BG46" s="11">
        <v>6.3E-2</v>
      </c>
      <c r="BH46" s="11">
        <v>0.153</v>
      </c>
      <c r="BI46" s="11">
        <v>0.52600000000000002</v>
      </c>
      <c r="BJ46" s="111"/>
      <c r="BK46" s="15">
        <v>113</v>
      </c>
      <c r="BL46" s="11">
        <v>0.93200000000000005</v>
      </c>
      <c r="BM46" s="11">
        <v>0.31</v>
      </c>
      <c r="BN46" s="11">
        <v>8.7999999999999995E-2</v>
      </c>
      <c r="BO46" s="11">
        <v>0.14199999999999999</v>
      </c>
      <c r="BP46" s="11">
        <v>0.47</v>
      </c>
      <c r="BQ46" s="111"/>
      <c r="BR46" s="15">
        <v>124</v>
      </c>
      <c r="BS46" s="11">
        <v>0.84299999999999997</v>
      </c>
      <c r="BT46" s="11">
        <v>0.56999999999999995</v>
      </c>
      <c r="BU46" s="11">
        <v>6.5000000000000002E-2</v>
      </c>
      <c r="BV46" s="11">
        <v>0.25800000000000001</v>
      </c>
      <c r="BW46" s="11" t="s">
        <v>2020</v>
      </c>
      <c r="BX46" s="11">
        <v>0.74299999999999999</v>
      </c>
      <c r="BY46" s="111"/>
      <c r="BZ46" s="15">
        <v>112</v>
      </c>
      <c r="CA46" s="11">
        <v>0.85899999999999999</v>
      </c>
      <c r="CB46" s="11">
        <v>0.64600000000000002</v>
      </c>
      <c r="CC46" s="11">
        <v>-1.7999999999999999E-2</v>
      </c>
      <c r="CD46" s="11">
        <v>0.26800000000000002</v>
      </c>
      <c r="CE46" s="21" t="s">
        <v>2021</v>
      </c>
      <c r="CF46" s="11">
        <v>0.72899999999999998</v>
      </c>
      <c r="CG46" s="111"/>
      <c r="CH46" s="11">
        <v>0.85499999999999998</v>
      </c>
    </row>
    <row r="47" spans="1:86" x14ac:dyDescent="0.25">
      <c r="A47" s="16" t="s">
        <v>202</v>
      </c>
      <c r="B47" s="16" t="s">
        <v>198</v>
      </c>
      <c r="C47" s="9" t="s">
        <v>159</v>
      </c>
      <c r="D47" s="9" t="s">
        <v>188</v>
      </c>
      <c r="E47" s="16" t="s">
        <v>11</v>
      </c>
      <c r="F47" s="10">
        <v>8.02</v>
      </c>
      <c r="G47" s="10">
        <v>8.61</v>
      </c>
      <c r="H47" s="10">
        <v>9.42</v>
      </c>
      <c r="I47" s="10">
        <v>10.74</v>
      </c>
      <c r="J47" s="111"/>
      <c r="K47" s="10">
        <v>8.68</v>
      </c>
      <c r="L47" s="11">
        <v>0.70699999999999996</v>
      </c>
      <c r="M47" s="11">
        <v>0.47099999999999997</v>
      </c>
      <c r="N47" s="11">
        <v>0.625</v>
      </c>
      <c r="O47" s="11">
        <v>8.1000000000000003E-2</v>
      </c>
      <c r="P47" s="11">
        <v>8.1</v>
      </c>
      <c r="Q47" s="12">
        <v>0.29199999999999998</v>
      </c>
      <c r="R47" s="104">
        <v>0.82899999999999996</v>
      </c>
      <c r="S47" s="11" t="s">
        <v>199</v>
      </c>
      <c r="T47" s="11">
        <v>0.93600000000000005</v>
      </c>
      <c r="U47" s="21" t="s">
        <v>200</v>
      </c>
      <c r="V47" s="111"/>
      <c r="W47" s="15">
        <v>113</v>
      </c>
      <c r="X47" s="104">
        <v>0.70099999999999996</v>
      </c>
      <c r="Y47" s="11">
        <v>0.192</v>
      </c>
      <c r="Z47" s="11">
        <v>0.156</v>
      </c>
      <c r="AA47" s="11">
        <v>2.2919999999999998</v>
      </c>
      <c r="AB47" s="11">
        <v>5.1950000000000003</v>
      </c>
      <c r="AC47" s="21" t="s">
        <v>201</v>
      </c>
      <c r="AD47" s="11">
        <v>14.577999999999999</v>
      </c>
      <c r="AE47" s="111"/>
      <c r="AF47" s="11">
        <v>0.89600000000000002</v>
      </c>
      <c r="AG47" s="11">
        <v>0.91100000000000003</v>
      </c>
      <c r="AH47" s="11">
        <v>1.0029999999999999</v>
      </c>
      <c r="AI47" s="11">
        <v>0.91400000000000003</v>
      </c>
      <c r="AJ47" s="14">
        <v>113</v>
      </c>
      <c r="AK47" s="11">
        <v>2.5939999999999999</v>
      </c>
      <c r="AL47" s="11">
        <v>0.79600000000000004</v>
      </c>
      <c r="AM47" s="11">
        <v>7.8849999999999998</v>
      </c>
      <c r="AN47" s="111"/>
      <c r="AO47" s="11">
        <v>0.81200000000000006</v>
      </c>
      <c r="AP47" s="21" t="s">
        <v>944</v>
      </c>
      <c r="AQ47" s="12">
        <v>0.17469999999999999</v>
      </c>
      <c r="AR47" s="11">
        <v>5.0999999999999997E-2</v>
      </c>
      <c r="AS47" s="15">
        <v>114</v>
      </c>
      <c r="AT47" s="10">
        <v>8.31</v>
      </c>
      <c r="AU47" s="11">
        <v>0.42299999999999999</v>
      </c>
      <c r="AV47" s="11">
        <v>0.89700000000000002</v>
      </c>
      <c r="AW47" s="21" t="s">
        <v>945</v>
      </c>
      <c r="AX47" s="11">
        <v>0.81599999999999995</v>
      </c>
      <c r="AY47" s="11">
        <v>0.71299999999999997</v>
      </c>
      <c r="AZ47" s="11">
        <v>0.86799999999999999</v>
      </c>
      <c r="BA47" s="11">
        <v>2.7810000000000001</v>
      </c>
      <c r="BB47" s="11">
        <v>8.5749999999999993</v>
      </c>
      <c r="BC47" s="111"/>
      <c r="BD47" s="15">
        <v>111</v>
      </c>
      <c r="BE47" s="11">
        <v>0.89900000000000002</v>
      </c>
      <c r="BF47" s="11">
        <v>0.628</v>
      </c>
      <c r="BG47" s="11">
        <v>0.42299999999999999</v>
      </c>
      <c r="BH47" s="11">
        <v>2.117</v>
      </c>
      <c r="BI47" s="11">
        <v>6.3760000000000003</v>
      </c>
      <c r="BJ47" s="111"/>
      <c r="BK47" s="15">
        <v>113</v>
      </c>
      <c r="BL47" s="11">
        <v>0.81899999999999995</v>
      </c>
      <c r="BM47" s="11">
        <v>0.38700000000000001</v>
      </c>
      <c r="BN47" s="11">
        <v>1.097</v>
      </c>
      <c r="BO47" s="11">
        <v>2.8849999999999998</v>
      </c>
      <c r="BP47" s="11">
        <v>8.7029999999999994</v>
      </c>
      <c r="BQ47" s="111"/>
      <c r="BR47" s="15">
        <v>124</v>
      </c>
      <c r="BS47" s="11">
        <v>0.78800000000000003</v>
      </c>
      <c r="BT47" s="11">
        <v>8.5999999999999993E-2</v>
      </c>
      <c r="BU47" s="11">
        <v>2.863</v>
      </c>
      <c r="BV47" s="11">
        <v>4.04</v>
      </c>
      <c r="BW47" s="11" t="s">
        <v>2025</v>
      </c>
      <c r="BX47" s="11">
        <v>12.606999999999999</v>
      </c>
      <c r="BY47" s="111"/>
      <c r="BZ47" s="15">
        <v>112</v>
      </c>
      <c r="CA47" s="11">
        <v>0.69</v>
      </c>
      <c r="CB47" s="11">
        <v>0.42</v>
      </c>
      <c r="CC47" s="11">
        <v>1.982</v>
      </c>
      <c r="CD47" s="11">
        <v>5.2140000000000004</v>
      </c>
      <c r="CE47" s="21" t="s">
        <v>2026</v>
      </c>
      <c r="CF47" s="11">
        <v>15.204000000000001</v>
      </c>
      <c r="CG47" s="111"/>
      <c r="CH47" s="11">
        <v>0.77100000000000002</v>
      </c>
    </row>
    <row r="48" spans="1:86" x14ac:dyDescent="0.25">
      <c r="A48" s="16" t="s">
        <v>207</v>
      </c>
      <c r="B48" s="16" t="s">
        <v>203</v>
      </c>
      <c r="C48" s="9" t="s">
        <v>159</v>
      </c>
      <c r="D48" s="9" t="s">
        <v>188</v>
      </c>
      <c r="E48" s="16" t="s">
        <v>168</v>
      </c>
      <c r="F48" s="10">
        <v>0.73</v>
      </c>
      <c r="G48" s="10">
        <v>0.79</v>
      </c>
      <c r="H48" s="10">
        <v>0.83</v>
      </c>
      <c r="I48" s="10">
        <v>0.82</v>
      </c>
      <c r="J48" s="111"/>
      <c r="K48" s="10">
        <v>0.79</v>
      </c>
      <c r="L48" s="11">
        <v>5.0999999999999997E-2</v>
      </c>
      <c r="M48" s="11">
        <v>0.42399999999999999</v>
      </c>
      <c r="N48" s="11">
        <v>0.65500000000000003</v>
      </c>
      <c r="O48" s="11">
        <v>6.5000000000000002E-2</v>
      </c>
      <c r="P48" s="11">
        <v>6.5</v>
      </c>
      <c r="Q48" s="12">
        <v>2.86E-2</v>
      </c>
      <c r="R48" s="104">
        <v>0.68200000000000005</v>
      </c>
      <c r="S48" s="11" t="s">
        <v>204</v>
      </c>
      <c r="T48" s="11">
        <v>0.86499999999999999</v>
      </c>
      <c r="U48" s="21" t="s">
        <v>205</v>
      </c>
      <c r="V48" s="111"/>
      <c r="W48" s="15">
        <v>114</v>
      </c>
      <c r="X48" s="104">
        <v>0.57599999999999996</v>
      </c>
      <c r="Y48" s="11">
        <v>0.76800000000000002</v>
      </c>
      <c r="Z48" s="11">
        <v>2.9000000000000001E-2</v>
      </c>
      <c r="AA48" s="11">
        <v>1.7999999999999999E-2</v>
      </c>
      <c r="AB48" s="11">
        <v>0.36799999999999999</v>
      </c>
      <c r="AC48" s="21" t="s">
        <v>206</v>
      </c>
      <c r="AD48" s="11">
        <v>1.0209999999999999</v>
      </c>
      <c r="AE48" s="111"/>
      <c r="AF48" s="11">
        <v>0.60699999999999998</v>
      </c>
      <c r="AG48" s="11">
        <v>1.2609999999999999</v>
      </c>
      <c r="AH48" s="11">
        <v>0.98</v>
      </c>
      <c r="AI48" s="11">
        <v>1.2350000000000001</v>
      </c>
      <c r="AJ48" s="14">
        <v>114</v>
      </c>
      <c r="AK48" s="11">
        <v>0.24399999999999999</v>
      </c>
      <c r="AL48" s="11">
        <v>5.6000000000000001E-2</v>
      </c>
      <c r="AM48" s="11">
        <v>0.83599999999999997</v>
      </c>
      <c r="AN48" s="111"/>
      <c r="AO48" s="11">
        <v>0.754</v>
      </c>
      <c r="AP48" s="21" t="s">
        <v>922</v>
      </c>
      <c r="AQ48" s="12">
        <v>2.35E-2</v>
      </c>
      <c r="AR48" s="11">
        <v>5.5E-2</v>
      </c>
      <c r="AS48" s="15">
        <v>115</v>
      </c>
      <c r="AT48" s="10">
        <v>0.76</v>
      </c>
      <c r="AU48" s="11">
        <v>4.2000000000000003E-2</v>
      </c>
      <c r="AV48" s="11">
        <v>0.86</v>
      </c>
      <c r="AW48" s="21" t="s">
        <v>1103</v>
      </c>
      <c r="AX48" s="11">
        <v>0.76600000000000001</v>
      </c>
      <c r="AY48" s="11">
        <v>0.59399999999999997</v>
      </c>
      <c r="AZ48" s="11">
        <v>6.0999999999999999E-2</v>
      </c>
      <c r="BA48" s="11">
        <v>0.217</v>
      </c>
      <c r="BB48" s="11">
        <v>0.745</v>
      </c>
      <c r="BC48" s="111"/>
      <c r="BD48" s="15">
        <v>112</v>
      </c>
      <c r="BE48" s="11">
        <v>0.59499999999999997</v>
      </c>
      <c r="BF48" s="11">
        <v>0.71099999999999997</v>
      </c>
      <c r="BG48" s="11">
        <v>2.7E-2</v>
      </c>
      <c r="BH48" s="11">
        <v>0.25900000000000001</v>
      </c>
      <c r="BI48" s="11">
        <v>0.97899999999999998</v>
      </c>
      <c r="BJ48" s="111"/>
      <c r="BK48" s="15">
        <v>114</v>
      </c>
      <c r="BL48" s="11">
        <v>0.75</v>
      </c>
      <c r="BM48" s="11">
        <v>0.36199999999999999</v>
      </c>
      <c r="BN48" s="11">
        <v>7.9000000000000001E-2</v>
      </c>
      <c r="BO48" s="11">
        <v>0.254</v>
      </c>
      <c r="BP48" s="11">
        <v>0.78300000000000003</v>
      </c>
      <c r="BQ48" s="111"/>
      <c r="BR48" s="15">
        <v>124</v>
      </c>
      <c r="BS48" s="11">
        <v>0.73199999999999998</v>
      </c>
      <c r="BT48" s="11">
        <v>0.39700000000000002</v>
      </c>
      <c r="BU48" s="11">
        <v>8.1000000000000003E-2</v>
      </c>
      <c r="BV48" s="11">
        <v>0.28999999999999998</v>
      </c>
      <c r="BW48" s="11" t="s">
        <v>1104</v>
      </c>
      <c r="BX48" s="11">
        <v>0.79300000000000004</v>
      </c>
      <c r="BY48" s="111"/>
      <c r="BZ48" s="15">
        <v>113</v>
      </c>
      <c r="CA48" s="11">
        <v>0.66700000000000004</v>
      </c>
      <c r="CB48" s="11">
        <v>0.93300000000000005</v>
      </c>
      <c r="CC48" s="11">
        <v>0</v>
      </c>
      <c r="CD48" s="11">
        <v>0.31900000000000001</v>
      </c>
      <c r="CE48" s="21" t="s">
        <v>1105</v>
      </c>
      <c r="CF48" s="11">
        <v>0.92100000000000004</v>
      </c>
      <c r="CG48" s="111"/>
      <c r="CH48" s="11">
        <v>0.73899999999999999</v>
      </c>
    </row>
    <row r="49" spans="1:86" x14ac:dyDescent="0.25">
      <c r="A49" s="16" t="s">
        <v>212</v>
      </c>
      <c r="B49" s="16" t="s">
        <v>208</v>
      </c>
      <c r="C49" s="9" t="s">
        <v>159</v>
      </c>
      <c r="D49" s="9" t="s">
        <v>188</v>
      </c>
      <c r="E49" s="16" t="s">
        <v>28</v>
      </c>
      <c r="F49" s="10">
        <v>0.5</v>
      </c>
      <c r="G49" s="10">
        <v>0.54</v>
      </c>
      <c r="H49" s="10">
        <v>0.56999999999999995</v>
      </c>
      <c r="I49" s="10">
        <v>0.56999999999999995</v>
      </c>
      <c r="J49" s="111"/>
      <c r="K49" s="10">
        <v>0.54</v>
      </c>
      <c r="L49" s="11">
        <v>3.1E-2</v>
      </c>
      <c r="M49" s="11">
        <v>0.50800000000000001</v>
      </c>
      <c r="N49" s="11">
        <v>0.60199999999999998</v>
      </c>
      <c r="O49" s="11">
        <v>5.8000000000000003E-2</v>
      </c>
      <c r="P49" s="11">
        <v>5.8</v>
      </c>
      <c r="Q49" s="12">
        <v>1.7100000000000001E-2</v>
      </c>
      <c r="R49" s="104">
        <v>0.69799999999999995</v>
      </c>
      <c r="S49" s="11" t="s">
        <v>209</v>
      </c>
      <c r="T49" s="11">
        <v>0.874</v>
      </c>
      <c r="U49" s="21" t="s">
        <v>210</v>
      </c>
      <c r="V49" s="111"/>
      <c r="W49" s="15">
        <v>114</v>
      </c>
      <c r="X49" s="104">
        <v>0.69399999999999995</v>
      </c>
      <c r="Y49" s="11">
        <v>0.69099999999999995</v>
      </c>
      <c r="Z49" s="11">
        <v>3.2000000000000001E-2</v>
      </c>
      <c r="AA49" s="11">
        <v>1.6E-2</v>
      </c>
      <c r="AB49" s="11">
        <v>0.16700000000000001</v>
      </c>
      <c r="AC49" s="21" t="s">
        <v>211</v>
      </c>
      <c r="AD49" s="11">
        <v>0.48099999999999998</v>
      </c>
      <c r="AE49" s="111"/>
      <c r="AF49" s="11">
        <v>0.79800000000000004</v>
      </c>
      <c r="AG49" s="11">
        <v>0.95699999999999996</v>
      </c>
      <c r="AH49" s="11">
        <v>0.88800000000000001</v>
      </c>
      <c r="AI49" s="11">
        <v>0.85</v>
      </c>
      <c r="AJ49" s="14">
        <v>114</v>
      </c>
      <c r="AK49" s="11">
        <v>0.151</v>
      </c>
      <c r="AL49" s="11">
        <v>3.9E-2</v>
      </c>
      <c r="AM49" s="11">
        <v>0.46400000000000002</v>
      </c>
      <c r="AN49" s="111"/>
      <c r="AO49" s="11">
        <v>0.752</v>
      </c>
      <c r="AP49" s="21" t="s">
        <v>1106</v>
      </c>
      <c r="AQ49" s="12">
        <v>1.4500000000000001E-2</v>
      </c>
      <c r="AR49" s="11">
        <v>5.0999999999999997E-2</v>
      </c>
      <c r="AS49" s="15">
        <v>115</v>
      </c>
      <c r="AT49" s="10">
        <v>0.52</v>
      </c>
      <c r="AU49" s="11">
        <v>2.5999999999999999E-2</v>
      </c>
      <c r="AV49" s="11">
        <v>0.85899999999999999</v>
      </c>
      <c r="AW49" s="21" t="s">
        <v>1107</v>
      </c>
      <c r="AX49" s="11">
        <v>0.76300000000000001</v>
      </c>
      <c r="AY49" s="11">
        <v>0.54600000000000004</v>
      </c>
      <c r="AZ49" s="11">
        <v>3.5999999999999997E-2</v>
      </c>
      <c r="BA49" s="11">
        <v>0.13</v>
      </c>
      <c r="BB49" s="11">
        <v>0.42399999999999999</v>
      </c>
      <c r="BC49" s="111"/>
      <c r="BD49" s="15">
        <v>112</v>
      </c>
      <c r="BE49" s="11">
        <v>0.70899999999999996</v>
      </c>
      <c r="BF49" s="11">
        <v>0.7</v>
      </c>
      <c r="BG49" s="11">
        <v>2.5000000000000001E-2</v>
      </c>
      <c r="BH49" s="11">
        <v>0.15</v>
      </c>
      <c r="BI49" s="11">
        <v>0.47199999999999998</v>
      </c>
      <c r="BJ49" s="111"/>
      <c r="BK49" s="15">
        <v>114</v>
      </c>
      <c r="BL49" s="11">
        <v>0.67800000000000005</v>
      </c>
      <c r="BM49" s="11">
        <v>0.318</v>
      </c>
      <c r="BN49" s="11">
        <v>5.7000000000000002E-2</v>
      </c>
      <c r="BO49" s="11">
        <v>0.17299999999999999</v>
      </c>
      <c r="BP49" s="11">
        <v>0.495</v>
      </c>
      <c r="BQ49" s="111"/>
      <c r="BR49" s="15">
        <v>124</v>
      </c>
      <c r="BS49" s="11">
        <v>0.78200000000000003</v>
      </c>
      <c r="BT49" s="11">
        <v>0.30499999999999999</v>
      </c>
      <c r="BU49" s="11">
        <v>0.05</v>
      </c>
      <c r="BV49" s="11">
        <v>0.13200000000000001</v>
      </c>
      <c r="BW49" s="11" t="s">
        <v>1108</v>
      </c>
      <c r="BX49" s="11">
        <v>0.40500000000000003</v>
      </c>
      <c r="BY49" s="111"/>
      <c r="BZ49" s="15">
        <v>113</v>
      </c>
      <c r="CA49" s="11">
        <v>0.67600000000000005</v>
      </c>
      <c r="CB49" s="11">
        <v>0.997</v>
      </c>
      <c r="CC49" s="11">
        <v>-7.0000000000000001E-3</v>
      </c>
      <c r="CD49" s="11">
        <v>0.17599999999999999</v>
      </c>
      <c r="CE49" s="21" t="s">
        <v>1109</v>
      </c>
      <c r="CF49" s="11">
        <v>0.49199999999999999</v>
      </c>
      <c r="CG49" s="111"/>
      <c r="CH49" s="11">
        <v>0.80600000000000005</v>
      </c>
    </row>
    <row r="50" spans="1:86" x14ac:dyDescent="0.25">
      <c r="A50" s="33" t="s">
        <v>2048</v>
      </c>
      <c r="B50" s="40"/>
      <c r="C50" s="18"/>
      <c r="D50" s="18"/>
      <c r="E50" s="40"/>
      <c r="F50" s="27"/>
      <c r="G50" s="27"/>
      <c r="H50" s="27"/>
      <c r="I50" s="27"/>
      <c r="J50" s="42"/>
      <c r="K50" s="27"/>
      <c r="L50" s="22"/>
      <c r="M50" s="22"/>
      <c r="N50" s="22"/>
      <c r="O50" s="22"/>
      <c r="P50" s="22"/>
      <c r="Q50" s="41"/>
      <c r="R50" s="22"/>
      <c r="S50" s="22"/>
      <c r="T50" s="22"/>
      <c r="U50" s="42"/>
      <c r="V50" s="42"/>
      <c r="W50" s="17"/>
      <c r="X50" s="22"/>
      <c r="Y50" s="22"/>
      <c r="Z50" s="22"/>
      <c r="AA50" s="22"/>
      <c r="AB50" s="22"/>
      <c r="AC50" s="42"/>
      <c r="AD50" s="22"/>
      <c r="AE50" s="42"/>
      <c r="AF50" s="22"/>
      <c r="AG50" s="22"/>
      <c r="AH50" s="22"/>
      <c r="AI50" s="22"/>
      <c r="AJ50" s="43"/>
      <c r="AK50" s="22"/>
      <c r="AL50" s="22"/>
      <c r="AM50" s="22"/>
      <c r="AN50" s="42"/>
      <c r="AO50" s="22"/>
      <c r="AP50" s="42"/>
      <c r="AQ50" s="41"/>
      <c r="AR50" s="22"/>
      <c r="AS50" s="17"/>
      <c r="AT50" s="27"/>
      <c r="AU50" s="22"/>
      <c r="AV50" s="22"/>
      <c r="AW50" s="42"/>
      <c r="AX50" s="22"/>
      <c r="AY50" s="22"/>
      <c r="AZ50" s="22"/>
      <c r="BA50" s="22"/>
      <c r="BB50" s="22"/>
      <c r="BC50" s="42"/>
      <c r="BD50" s="17"/>
      <c r="BE50" s="22"/>
      <c r="BF50" s="22"/>
      <c r="BG50" s="22"/>
      <c r="BH50" s="22"/>
      <c r="BI50" s="22"/>
      <c r="BJ50" s="42"/>
      <c r="BK50" s="17"/>
      <c r="BL50" s="22"/>
      <c r="BM50" s="22"/>
      <c r="BN50" s="22"/>
      <c r="BO50" s="22"/>
      <c r="BP50" s="22"/>
      <c r="BQ50" s="42"/>
      <c r="BR50" s="17"/>
      <c r="BS50" s="22"/>
      <c r="BT50" s="22"/>
      <c r="BU50" s="22"/>
      <c r="BV50" s="22"/>
      <c r="BW50" s="22"/>
      <c r="BX50" s="22"/>
      <c r="BY50" s="42"/>
      <c r="BZ50" s="17"/>
      <c r="CA50" s="22"/>
      <c r="CB50" s="22"/>
      <c r="CC50" s="22"/>
      <c r="CD50" s="22"/>
      <c r="CE50" s="42"/>
      <c r="CF50" s="22"/>
      <c r="CG50" s="42"/>
      <c r="CH50" s="22"/>
    </row>
    <row r="51" spans="1:86" x14ac:dyDescent="0.25">
      <c r="A51" s="16" t="s">
        <v>217</v>
      </c>
      <c r="B51" s="16" t="s">
        <v>213</v>
      </c>
      <c r="C51" s="9" t="s">
        <v>159</v>
      </c>
      <c r="D51" s="9" t="s">
        <v>160</v>
      </c>
      <c r="E51" s="16" t="s">
        <v>11</v>
      </c>
      <c r="F51" s="10">
        <v>2.17</v>
      </c>
      <c r="G51" s="10">
        <v>2.2000000000000002</v>
      </c>
      <c r="H51" s="10">
        <v>2.16</v>
      </c>
      <c r="I51" s="10">
        <v>2.21</v>
      </c>
      <c r="J51" s="111"/>
      <c r="K51" s="10">
        <v>2.1800000000000002</v>
      </c>
      <c r="L51" s="11">
        <v>2.4E-2</v>
      </c>
      <c r="M51" s="11">
        <v>3.5000000000000003E-2</v>
      </c>
      <c r="N51" s="11">
        <v>0.96599999999999997</v>
      </c>
      <c r="O51" s="11">
        <v>1.0999999999999999E-2</v>
      </c>
      <c r="P51" s="11">
        <v>1.1000000000000001</v>
      </c>
      <c r="Q51" s="12">
        <v>4.3E-3</v>
      </c>
      <c r="R51" s="104">
        <v>0.96799999999999997</v>
      </c>
      <c r="S51" s="11" t="s">
        <v>214</v>
      </c>
      <c r="T51" s="11">
        <v>0.98899999999999999</v>
      </c>
      <c r="U51" s="21" t="s">
        <v>215</v>
      </c>
      <c r="V51" s="111"/>
      <c r="W51" s="15">
        <v>111</v>
      </c>
      <c r="X51" s="104">
        <v>0.81200000000000006</v>
      </c>
      <c r="Y51" s="11">
        <v>0.97099999999999997</v>
      </c>
      <c r="Z51" s="11">
        <v>2E-3</v>
      </c>
      <c r="AA51" s="11">
        <v>1.7999999999999999E-2</v>
      </c>
      <c r="AB51" s="11">
        <v>0.36</v>
      </c>
      <c r="AC51" s="21" t="s">
        <v>216</v>
      </c>
      <c r="AD51" s="11">
        <v>1.0349999999999999</v>
      </c>
      <c r="AE51" s="111"/>
      <c r="AF51" s="11">
        <v>0.97899999999999998</v>
      </c>
      <c r="AG51" s="11">
        <v>0.998</v>
      </c>
      <c r="AH51" s="11">
        <v>0.99099999999999999</v>
      </c>
      <c r="AI51" s="11">
        <v>0.98899999999999999</v>
      </c>
      <c r="AJ51" s="14">
        <v>111</v>
      </c>
      <c r="AK51" s="11">
        <v>0.10199999999999999</v>
      </c>
      <c r="AL51" s="11">
        <v>-6.0000000000000001E-3</v>
      </c>
      <c r="AM51" s="11">
        <v>0.41699999999999998</v>
      </c>
      <c r="AN51" s="111"/>
      <c r="AO51" s="11">
        <v>0.97499999999999998</v>
      </c>
      <c r="AP51" s="21" t="s">
        <v>885</v>
      </c>
      <c r="AQ51" s="12">
        <v>4.7000000000000002E-3</v>
      </c>
      <c r="AR51" s="11">
        <v>1.2E-2</v>
      </c>
      <c r="AS51" s="15">
        <v>112</v>
      </c>
      <c r="AT51" s="10">
        <v>2.19</v>
      </c>
      <c r="AU51" s="11">
        <v>2.5999999999999999E-2</v>
      </c>
      <c r="AV51" s="11">
        <v>0.98699999999999999</v>
      </c>
      <c r="AW51" s="21" t="s">
        <v>886</v>
      </c>
      <c r="AX51" s="11">
        <v>0.97599999999999998</v>
      </c>
      <c r="AY51" s="11">
        <v>0.82699999999999996</v>
      </c>
      <c r="AZ51" s="11">
        <v>5.3999999999999999E-2</v>
      </c>
      <c r="BA51" s="11">
        <v>8.8999999999999996E-2</v>
      </c>
      <c r="BB51" s="11">
        <v>0.378</v>
      </c>
      <c r="BC51" s="111"/>
      <c r="BD51" s="15">
        <v>110</v>
      </c>
      <c r="BE51" s="11">
        <v>0.97</v>
      </c>
      <c r="BF51" s="11">
        <v>0.79800000000000004</v>
      </c>
      <c r="BG51" s="11">
        <v>-6.4000000000000001E-2</v>
      </c>
      <c r="BH51" s="11">
        <v>0.1</v>
      </c>
      <c r="BI51" s="11">
        <v>0.434</v>
      </c>
      <c r="BJ51" s="111"/>
      <c r="BK51" s="15">
        <v>112</v>
      </c>
      <c r="BL51" s="11">
        <v>0.96799999999999997</v>
      </c>
      <c r="BM51" s="11">
        <v>0.96499999999999997</v>
      </c>
      <c r="BN51" s="11">
        <v>-8.9999999999999993E-3</v>
      </c>
      <c r="BO51" s="11">
        <v>0.11600000000000001</v>
      </c>
      <c r="BP51" s="11">
        <v>0.438</v>
      </c>
      <c r="BQ51" s="111"/>
      <c r="BR51" s="15">
        <v>122</v>
      </c>
      <c r="BS51" s="11">
        <v>0.79800000000000004</v>
      </c>
      <c r="BT51" s="11">
        <v>0.79400000000000004</v>
      </c>
      <c r="BU51" s="11">
        <v>5.7000000000000002E-2</v>
      </c>
      <c r="BV51" s="11">
        <v>0.40200000000000002</v>
      </c>
      <c r="BW51" s="11" t="s">
        <v>887</v>
      </c>
      <c r="BX51" s="11">
        <v>1.0449999999999999</v>
      </c>
      <c r="BY51" s="111"/>
      <c r="BZ51" s="15">
        <v>111</v>
      </c>
      <c r="CA51" s="11">
        <v>0.79700000000000004</v>
      </c>
      <c r="CB51" s="11">
        <v>0.76600000000000001</v>
      </c>
      <c r="CC51" s="11">
        <v>5.3999999999999999E-2</v>
      </c>
      <c r="CD51" s="11">
        <v>0.36</v>
      </c>
      <c r="CE51" s="21" t="s">
        <v>888</v>
      </c>
      <c r="CF51" s="11">
        <v>1.0189999999999999</v>
      </c>
      <c r="CG51" s="111"/>
      <c r="CH51" s="11">
        <v>0.81299999999999994</v>
      </c>
    </row>
    <row r="52" spans="1:86" x14ac:dyDescent="0.25">
      <c r="A52" s="16" t="s">
        <v>231</v>
      </c>
      <c r="B52" s="16" t="s">
        <v>2049</v>
      </c>
      <c r="C52" s="9" t="s">
        <v>159</v>
      </c>
      <c r="D52" s="9" t="s">
        <v>160</v>
      </c>
      <c r="E52" s="16" t="s">
        <v>219</v>
      </c>
      <c r="F52" s="10">
        <v>2.0299999999999998</v>
      </c>
      <c r="G52" s="10">
        <v>1.95</v>
      </c>
      <c r="H52" s="10">
        <v>1.89</v>
      </c>
      <c r="I52" s="10">
        <v>2.04</v>
      </c>
      <c r="J52" s="111"/>
      <c r="K52" s="10">
        <v>1.96</v>
      </c>
      <c r="L52" s="11">
        <v>7.0999999999999994E-2</v>
      </c>
      <c r="M52" s="11">
        <v>0.48799999999999999</v>
      </c>
      <c r="N52" s="11">
        <v>0.61399999999999999</v>
      </c>
      <c r="O52" s="11">
        <v>3.5999999999999997E-2</v>
      </c>
      <c r="P52" s="11">
        <v>3.6</v>
      </c>
      <c r="Q52" s="12">
        <v>2.7199999999999998E-2</v>
      </c>
      <c r="R52" s="104">
        <v>0.85199999999999998</v>
      </c>
      <c r="S52" s="11" t="s">
        <v>228</v>
      </c>
      <c r="T52" s="11">
        <v>0.94499999999999995</v>
      </c>
      <c r="U52" s="21" t="s">
        <v>229</v>
      </c>
      <c r="V52" s="111"/>
      <c r="W52" s="15">
        <v>106</v>
      </c>
      <c r="X52" s="104">
        <v>0.874</v>
      </c>
      <c r="Y52" s="11">
        <v>0.53600000000000003</v>
      </c>
      <c r="Z52" s="11">
        <v>3.1E-2</v>
      </c>
      <c r="AA52" s="11">
        <v>8.9999999999999993E-3</v>
      </c>
      <c r="AB52" s="11">
        <v>0.217</v>
      </c>
      <c r="AC52" s="21" t="s">
        <v>230</v>
      </c>
      <c r="AD52" s="11">
        <v>0.67300000000000004</v>
      </c>
      <c r="AE52" s="111"/>
      <c r="AF52" s="11">
        <v>0.94599999999999995</v>
      </c>
      <c r="AG52" s="11">
        <v>0.998</v>
      </c>
      <c r="AH52" s="11">
        <v>0.86</v>
      </c>
      <c r="AI52" s="11">
        <v>0.85799999999999998</v>
      </c>
      <c r="AJ52" s="14">
        <v>107</v>
      </c>
      <c r="AK52" s="11">
        <v>0.161</v>
      </c>
      <c r="AL52" s="11">
        <v>-4.2999999999999997E-2</v>
      </c>
      <c r="AM52" s="11">
        <v>0.70899999999999996</v>
      </c>
      <c r="AN52" s="111"/>
      <c r="AO52" s="11">
        <v>0.94599999999999995</v>
      </c>
      <c r="AP52" s="21" t="s">
        <v>1110</v>
      </c>
      <c r="AQ52" s="12">
        <v>2.1499999999999998E-2</v>
      </c>
      <c r="AR52" s="11">
        <v>2.8000000000000001E-2</v>
      </c>
      <c r="AS52" s="15">
        <v>107</v>
      </c>
      <c r="AT52" s="10">
        <v>1.99</v>
      </c>
      <c r="AU52" s="11">
        <v>5.6000000000000001E-2</v>
      </c>
      <c r="AV52" s="11">
        <v>0.97199999999999998</v>
      </c>
      <c r="AW52" s="21" t="s">
        <v>1111</v>
      </c>
      <c r="AX52" s="11">
        <v>0.94399999999999995</v>
      </c>
      <c r="AY52" s="11">
        <v>0.57699999999999996</v>
      </c>
      <c r="AZ52" s="11">
        <v>2.8000000000000001E-2</v>
      </c>
      <c r="BA52" s="11">
        <v>0.10299999999999999</v>
      </c>
      <c r="BB52" s="11">
        <v>0.44700000000000001</v>
      </c>
      <c r="BC52" s="111"/>
      <c r="BD52" s="15">
        <v>106</v>
      </c>
      <c r="BE52" s="11">
        <v>0.81399999999999995</v>
      </c>
      <c r="BF52" s="11">
        <v>0.66700000000000004</v>
      </c>
      <c r="BG52" s="11">
        <v>-8.5000000000000006E-2</v>
      </c>
      <c r="BH52" s="11">
        <v>0.17899999999999999</v>
      </c>
      <c r="BI52" s="11">
        <v>0.83099999999999996</v>
      </c>
      <c r="BJ52" s="111"/>
      <c r="BK52" s="15">
        <v>109</v>
      </c>
      <c r="BL52" s="11">
        <v>0.81200000000000006</v>
      </c>
      <c r="BM52" s="11">
        <v>0.317</v>
      </c>
      <c r="BN52" s="11">
        <v>-7.2999999999999995E-2</v>
      </c>
      <c r="BO52" s="11">
        <v>0.20200000000000001</v>
      </c>
      <c r="BP52" s="11">
        <v>0.84799999999999998</v>
      </c>
      <c r="BQ52" s="111"/>
      <c r="BR52" s="15">
        <v>116</v>
      </c>
      <c r="BS52" s="11">
        <v>0.84</v>
      </c>
      <c r="BT52" s="11">
        <v>0.94799999999999995</v>
      </c>
      <c r="BU52" s="11">
        <v>2.5999999999999999E-2</v>
      </c>
      <c r="BV52" s="11">
        <v>0.28399999999999997</v>
      </c>
      <c r="BW52" s="11" t="s">
        <v>1112</v>
      </c>
      <c r="BX52" s="11">
        <v>0.76400000000000001</v>
      </c>
      <c r="BY52" s="111"/>
      <c r="BZ52" s="15">
        <v>107</v>
      </c>
      <c r="CA52" s="11">
        <v>0.72299999999999998</v>
      </c>
      <c r="CB52" s="11">
        <v>0.28899999999999998</v>
      </c>
      <c r="CC52" s="11">
        <v>6.5000000000000002E-2</v>
      </c>
      <c r="CD52" s="11">
        <v>0.308</v>
      </c>
      <c r="CE52" s="21" t="s">
        <v>1113</v>
      </c>
      <c r="CF52" s="11">
        <v>0.999</v>
      </c>
      <c r="CG52" s="111"/>
      <c r="CH52" s="11">
        <v>0.83599999999999997</v>
      </c>
    </row>
    <row r="53" spans="1:86" x14ac:dyDescent="0.25">
      <c r="A53" s="16" t="s">
        <v>223</v>
      </c>
      <c r="B53" s="16" t="s">
        <v>218</v>
      </c>
      <c r="C53" s="9" t="s">
        <v>159</v>
      </c>
      <c r="D53" s="9" t="s">
        <v>160</v>
      </c>
      <c r="E53" s="16" t="s">
        <v>219</v>
      </c>
      <c r="F53" s="10">
        <v>1.23</v>
      </c>
      <c r="G53" s="10">
        <v>1.17</v>
      </c>
      <c r="H53" s="10">
        <v>1.18</v>
      </c>
      <c r="I53" s="10">
        <v>1.27</v>
      </c>
      <c r="J53" s="111"/>
      <c r="K53" s="10">
        <v>1.2</v>
      </c>
      <c r="L53" s="11">
        <v>2.9000000000000001E-2</v>
      </c>
      <c r="M53" s="11">
        <v>0.13900000000000001</v>
      </c>
      <c r="N53" s="11">
        <v>0.87</v>
      </c>
      <c r="O53" s="11">
        <v>2.4E-2</v>
      </c>
      <c r="P53" s="11">
        <v>2.4</v>
      </c>
      <c r="Q53" s="12">
        <v>1.34E-2</v>
      </c>
      <c r="R53" s="104">
        <v>0.78500000000000003</v>
      </c>
      <c r="S53" s="11" t="s">
        <v>220</v>
      </c>
      <c r="T53" s="11">
        <v>0.91600000000000004</v>
      </c>
      <c r="U53" s="21" t="s">
        <v>221</v>
      </c>
      <c r="V53" s="111"/>
      <c r="W53" s="15">
        <v>114</v>
      </c>
      <c r="X53" s="104">
        <v>0.57099999999999995</v>
      </c>
      <c r="Y53" s="11">
        <v>0.40300000000000002</v>
      </c>
      <c r="Z53" s="11">
        <v>5.7000000000000002E-2</v>
      </c>
      <c r="AA53" s="11">
        <v>0.105</v>
      </c>
      <c r="AB53" s="11">
        <v>0.49099999999999999</v>
      </c>
      <c r="AC53" s="21" t="s">
        <v>222</v>
      </c>
      <c r="AD53" s="11">
        <v>1.1339999999999999</v>
      </c>
      <c r="AE53" s="111"/>
      <c r="AF53" s="11">
        <v>0.64900000000000002</v>
      </c>
      <c r="AG53" s="11">
        <v>1.137</v>
      </c>
      <c r="AH53" s="11">
        <v>1.1879999999999999</v>
      </c>
      <c r="AI53" s="11">
        <v>1.35</v>
      </c>
      <c r="AJ53" s="14">
        <v>114</v>
      </c>
      <c r="AK53" s="11">
        <v>0.17</v>
      </c>
      <c r="AL53" s="11">
        <v>-1.7000000000000001E-2</v>
      </c>
      <c r="AM53" s="11">
        <v>0.69399999999999995</v>
      </c>
      <c r="AN53" s="111"/>
      <c r="AO53" s="11">
        <v>0.72799999999999998</v>
      </c>
      <c r="AP53" s="21" t="s">
        <v>1087</v>
      </c>
      <c r="AQ53" s="12">
        <v>1.78E-2</v>
      </c>
      <c r="AR53" s="11">
        <v>3.2000000000000001E-2</v>
      </c>
      <c r="AS53" s="15">
        <v>115</v>
      </c>
      <c r="AT53" s="10">
        <v>1.2</v>
      </c>
      <c r="AU53" s="11">
        <v>3.7999999999999999E-2</v>
      </c>
      <c r="AV53" s="11">
        <v>0.84299999999999997</v>
      </c>
      <c r="AW53" s="21" t="s">
        <v>1088</v>
      </c>
      <c r="AX53" s="11">
        <v>0.73799999999999999</v>
      </c>
      <c r="AY53" s="11">
        <v>0.64100000000000001</v>
      </c>
      <c r="AZ53" s="11">
        <v>-5.1999999999999998E-2</v>
      </c>
      <c r="BA53" s="11">
        <v>0.17399999999999999</v>
      </c>
      <c r="BB53" s="11">
        <v>0.79200000000000004</v>
      </c>
      <c r="BC53" s="111"/>
      <c r="BD53" s="15">
        <v>112</v>
      </c>
      <c r="BE53" s="11">
        <v>0.77100000000000002</v>
      </c>
      <c r="BF53" s="11">
        <v>0.93200000000000005</v>
      </c>
      <c r="BG53" s="11">
        <v>2.7E-2</v>
      </c>
      <c r="BH53" s="11">
        <v>0.188</v>
      </c>
      <c r="BI53" s="11">
        <v>0.73799999999999999</v>
      </c>
      <c r="BJ53" s="111"/>
      <c r="BK53" s="15">
        <v>114</v>
      </c>
      <c r="BL53" s="11">
        <v>0.877</v>
      </c>
      <c r="BM53" s="11">
        <v>0.70599999999999996</v>
      </c>
      <c r="BN53" s="11">
        <v>-2.5999999999999999E-2</v>
      </c>
      <c r="BO53" s="11">
        <v>0.14899999999999999</v>
      </c>
      <c r="BP53" s="11">
        <v>0.55100000000000005</v>
      </c>
      <c r="BQ53" s="111"/>
      <c r="BR53" s="15">
        <v>124</v>
      </c>
      <c r="BS53" s="11">
        <v>0.63200000000000001</v>
      </c>
      <c r="BT53" s="11">
        <v>0.70299999999999996</v>
      </c>
      <c r="BU53" s="11">
        <v>2.4E-2</v>
      </c>
      <c r="BV53" s="11">
        <v>0.49199999999999999</v>
      </c>
      <c r="BW53" s="11" t="s">
        <v>1089</v>
      </c>
      <c r="BX53" s="11">
        <v>1.0640000000000001</v>
      </c>
      <c r="BY53" s="111"/>
      <c r="BZ53" s="15">
        <v>113</v>
      </c>
      <c r="CA53" s="11">
        <v>0.60299999999999998</v>
      </c>
      <c r="CB53" s="11">
        <v>0.45500000000000002</v>
      </c>
      <c r="CC53" s="11">
        <v>0.08</v>
      </c>
      <c r="CD53" s="11">
        <v>0.52200000000000002</v>
      </c>
      <c r="CE53" s="21" t="s">
        <v>1090</v>
      </c>
      <c r="CF53" s="11">
        <v>1.097</v>
      </c>
      <c r="CG53" s="111"/>
      <c r="CH53" s="11">
        <v>0.63200000000000001</v>
      </c>
    </row>
    <row r="54" spans="1:86" x14ac:dyDescent="0.25">
      <c r="A54" s="16" t="s">
        <v>227</v>
      </c>
      <c r="B54" s="16" t="s">
        <v>224</v>
      </c>
      <c r="C54" s="9" t="s">
        <v>159</v>
      </c>
      <c r="D54" s="9" t="s">
        <v>160</v>
      </c>
      <c r="E54" s="16" t="s">
        <v>28</v>
      </c>
      <c r="F54" s="10">
        <v>0.61</v>
      </c>
      <c r="G54" s="10">
        <v>0.56999999999999995</v>
      </c>
      <c r="H54" s="10">
        <v>0.59</v>
      </c>
      <c r="I54" s="10">
        <v>0.56000000000000005</v>
      </c>
      <c r="J54" s="111"/>
      <c r="K54" s="10">
        <v>0.59</v>
      </c>
      <c r="L54" s="11">
        <v>0.20799999999999999</v>
      </c>
      <c r="M54" s="11">
        <v>0.27</v>
      </c>
      <c r="N54" s="11">
        <v>0.76600000000000001</v>
      </c>
      <c r="O54" s="11"/>
      <c r="P54" s="11" t="s">
        <v>359</v>
      </c>
      <c r="Q54" s="12"/>
      <c r="R54" s="104">
        <v>0.83799999999999997</v>
      </c>
      <c r="S54" s="11" t="s">
        <v>225</v>
      </c>
      <c r="T54" s="11">
        <v>0.94</v>
      </c>
      <c r="U54" s="21" t="s">
        <v>226</v>
      </c>
      <c r="V54" s="111"/>
      <c r="W54" s="15"/>
      <c r="X54" s="109"/>
      <c r="Y54" s="11">
        <v>0.82</v>
      </c>
      <c r="Z54" s="11"/>
      <c r="AA54" s="15"/>
      <c r="AB54" s="15"/>
      <c r="AC54" s="21"/>
      <c r="AD54" s="15"/>
      <c r="AE54" s="111"/>
      <c r="AF54" s="15"/>
      <c r="AG54" s="15"/>
      <c r="AH54" s="15"/>
      <c r="AI54" s="15"/>
      <c r="AJ54" s="14"/>
      <c r="AK54" s="11"/>
      <c r="AL54" s="11"/>
      <c r="AM54" s="11"/>
      <c r="AN54" s="111"/>
      <c r="AO54" s="11">
        <v>0.80600000000000005</v>
      </c>
      <c r="AP54" s="21" t="s">
        <v>2037</v>
      </c>
      <c r="AQ54" s="12"/>
      <c r="AR54" s="11"/>
      <c r="AS54" s="15"/>
      <c r="AT54" s="10"/>
      <c r="AU54" s="11"/>
      <c r="AV54" s="11">
        <v>0.89300000000000002</v>
      </c>
      <c r="AW54" s="21" t="s">
        <v>2038</v>
      </c>
      <c r="AX54" s="15"/>
      <c r="AY54" s="11">
        <v>0.46600000000000003</v>
      </c>
      <c r="AZ54" s="15"/>
      <c r="BA54" s="15"/>
      <c r="BB54" s="15"/>
      <c r="BC54" s="111"/>
      <c r="BD54" s="15"/>
      <c r="BE54" s="15"/>
      <c r="BF54" s="11">
        <v>0.72799999999999998</v>
      </c>
      <c r="BG54" s="15"/>
      <c r="BH54" s="15"/>
      <c r="BI54" s="15"/>
      <c r="BJ54" s="111"/>
      <c r="BK54" s="15"/>
      <c r="BL54" s="15"/>
      <c r="BM54" s="11">
        <v>0.71</v>
      </c>
      <c r="BN54" s="15"/>
      <c r="BO54" s="15"/>
      <c r="BP54" s="15"/>
      <c r="BQ54" s="111"/>
      <c r="BR54" s="15"/>
      <c r="BS54" s="15"/>
      <c r="BT54" s="11">
        <v>0.33500000000000002</v>
      </c>
      <c r="BU54" s="11"/>
      <c r="BV54" s="11"/>
      <c r="BW54" s="11" t="s">
        <v>834</v>
      </c>
      <c r="BX54" s="11"/>
      <c r="BY54" s="111"/>
      <c r="BZ54" s="15"/>
      <c r="CA54" s="15"/>
      <c r="CB54" s="11">
        <v>0.56499999999999995</v>
      </c>
      <c r="CC54" s="11"/>
      <c r="CD54" s="11"/>
      <c r="CE54" s="21"/>
      <c r="CF54" s="11"/>
      <c r="CG54" s="111"/>
      <c r="CH54" s="15"/>
    </row>
    <row r="55" spans="1:86" x14ac:dyDescent="0.25">
      <c r="A55" s="33" t="s">
        <v>2050</v>
      </c>
      <c r="B55" s="40"/>
      <c r="C55" s="18"/>
      <c r="D55" s="18"/>
      <c r="E55" s="40"/>
      <c r="F55" s="27"/>
      <c r="G55" s="27"/>
      <c r="H55" s="27"/>
      <c r="I55" s="27"/>
      <c r="J55" s="42"/>
      <c r="K55" s="27"/>
      <c r="L55" s="22"/>
      <c r="M55" s="22"/>
      <c r="N55" s="22"/>
      <c r="O55" s="22"/>
      <c r="P55" s="22"/>
      <c r="Q55" s="41"/>
      <c r="R55" s="22"/>
      <c r="S55" s="22"/>
      <c r="T55" s="22"/>
      <c r="U55" s="42"/>
      <c r="V55" s="42"/>
      <c r="W55" s="17"/>
      <c r="X55" s="17"/>
      <c r="Y55" s="22"/>
      <c r="Z55" s="22"/>
      <c r="AA55" s="17"/>
      <c r="AB55" s="17"/>
      <c r="AC55" s="42"/>
      <c r="AD55" s="17"/>
      <c r="AE55" s="42"/>
      <c r="AF55" s="17"/>
      <c r="AG55" s="17"/>
      <c r="AH55" s="17"/>
      <c r="AI55" s="17"/>
      <c r="AJ55" s="43"/>
      <c r="AK55" s="22"/>
      <c r="AL55" s="22"/>
      <c r="AM55" s="22"/>
      <c r="AN55" s="42"/>
      <c r="AO55" s="22"/>
      <c r="AP55" s="42"/>
      <c r="AQ55" s="41"/>
      <c r="AR55" s="22"/>
      <c r="AS55" s="17"/>
      <c r="AT55" s="27"/>
      <c r="AU55" s="22"/>
      <c r="AV55" s="22"/>
      <c r="AW55" s="42"/>
      <c r="AX55" s="17"/>
      <c r="AY55" s="22"/>
      <c r="AZ55" s="17"/>
      <c r="BA55" s="17"/>
      <c r="BB55" s="17"/>
      <c r="BC55" s="42"/>
      <c r="BD55" s="17"/>
      <c r="BE55" s="17"/>
      <c r="BF55" s="22"/>
      <c r="BG55" s="17"/>
      <c r="BH55" s="17"/>
      <c r="BI55" s="17"/>
      <c r="BJ55" s="42"/>
      <c r="BK55" s="17"/>
      <c r="BL55" s="17"/>
      <c r="BM55" s="22"/>
      <c r="BN55" s="17"/>
      <c r="BO55" s="17"/>
      <c r="BP55" s="17"/>
      <c r="BQ55" s="42"/>
      <c r="BR55" s="17"/>
      <c r="BS55" s="17"/>
      <c r="BT55" s="22"/>
      <c r="BU55" s="22"/>
      <c r="BV55" s="22"/>
      <c r="BW55" s="22"/>
      <c r="BX55" s="22"/>
      <c r="BY55" s="42"/>
      <c r="BZ55" s="17"/>
      <c r="CA55" s="17"/>
      <c r="CB55" s="22"/>
      <c r="CC55" s="22"/>
      <c r="CD55" s="22"/>
      <c r="CE55" s="42"/>
      <c r="CF55" s="22"/>
      <c r="CG55" s="42"/>
      <c r="CH55" s="17"/>
    </row>
    <row r="56" spans="1:86" x14ac:dyDescent="0.25">
      <c r="A56" s="16" t="s">
        <v>242</v>
      </c>
      <c r="B56" s="16" t="s">
        <v>237</v>
      </c>
      <c r="C56" s="9" t="s">
        <v>159</v>
      </c>
      <c r="D56" s="9" t="s">
        <v>188</v>
      </c>
      <c r="E56" s="16" t="s">
        <v>238</v>
      </c>
      <c r="F56" s="10">
        <v>1.66</v>
      </c>
      <c r="G56" s="10">
        <v>1.89</v>
      </c>
      <c r="H56" s="10">
        <v>1.78</v>
      </c>
      <c r="I56" s="10">
        <v>1.68</v>
      </c>
      <c r="J56" s="111"/>
      <c r="K56" s="10">
        <v>1.78</v>
      </c>
      <c r="L56" s="11">
        <v>0.112</v>
      </c>
      <c r="M56" s="11">
        <v>0.497</v>
      </c>
      <c r="N56" s="11">
        <v>0.60899999999999999</v>
      </c>
      <c r="O56" s="11">
        <v>6.3E-2</v>
      </c>
      <c r="P56" s="11">
        <v>6.3</v>
      </c>
      <c r="Q56" s="12">
        <v>5.6599999999999998E-2</v>
      </c>
      <c r="R56" s="104">
        <v>0.746</v>
      </c>
      <c r="S56" s="11" t="s">
        <v>239</v>
      </c>
      <c r="T56" s="11">
        <v>0.89800000000000002</v>
      </c>
      <c r="U56" s="21" t="s">
        <v>240</v>
      </c>
      <c r="V56" s="111"/>
      <c r="W56" s="15">
        <v>113</v>
      </c>
      <c r="X56" s="104">
        <v>0.65400000000000003</v>
      </c>
      <c r="Y56" s="11">
        <v>0.35799999999999998</v>
      </c>
      <c r="Z56" s="11">
        <v>8.2000000000000003E-2</v>
      </c>
      <c r="AA56" s="11">
        <v>-0.19500000000000001</v>
      </c>
      <c r="AB56" s="11">
        <v>0.76100000000000001</v>
      </c>
      <c r="AC56" s="21" t="s">
        <v>241</v>
      </c>
      <c r="AD56" s="11">
        <v>1.8089999999999999</v>
      </c>
      <c r="AE56" s="111"/>
      <c r="AF56" s="11">
        <v>0.82</v>
      </c>
      <c r="AG56" s="11">
        <v>0.96499999999999997</v>
      </c>
      <c r="AH56" s="11">
        <v>0.93500000000000005</v>
      </c>
      <c r="AI56" s="11">
        <v>0.90200000000000002</v>
      </c>
      <c r="AJ56" s="14">
        <v>113</v>
      </c>
      <c r="AK56" s="11">
        <v>0.52400000000000002</v>
      </c>
      <c r="AL56" s="11">
        <v>6.7000000000000004E-2</v>
      </c>
      <c r="AM56" s="11">
        <v>1.55</v>
      </c>
      <c r="AN56" s="111"/>
      <c r="AO56" s="11">
        <v>0.77400000000000002</v>
      </c>
      <c r="AP56" s="21" t="s">
        <v>1955</v>
      </c>
      <c r="AQ56" s="12">
        <v>0.08</v>
      </c>
      <c r="AR56" s="11">
        <v>0.09</v>
      </c>
      <c r="AS56" s="15">
        <v>114</v>
      </c>
      <c r="AT56" s="10">
        <v>1.77</v>
      </c>
      <c r="AU56" s="11">
        <v>0.159</v>
      </c>
      <c r="AV56" s="11">
        <v>0.873</v>
      </c>
      <c r="AW56" s="21" t="s">
        <v>1956</v>
      </c>
      <c r="AX56" s="11">
        <v>0.79100000000000004</v>
      </c>
      <c r="AY56" s="11">
        <v>0.314</v>
      </c>
      <c r="AZ56" s="11">
        <v>0.14899999999999999</v>
      </c>
      <c r="BA56" s="11">
        <v>0.48199999999999998</v>
      </c>
      <c r="BB56" s="11">
        <v>1.417</v>
      </c>
      <c r="BC56" s="111"/>
      <c r="BD56" s="15">
        <v>111</v>
      </c>
      <c r="BE56" s="11">
        <v>0.76700000000000002</v>
      </c>
      <c r="BF56" s="11">
        <v>0.64</v>
      </c>
      <c r="BG56" s="11">
        <v>-5.3999999999999999E-2</v>
      </c>
      <c r="BH56" s="11">
        <v>0.505</v>
      </c>
      <c r="BI56" s="11">
        <v>1.599</v>
      </c>
      <c r="BJ56" s="111"/>
      <c r="BK56" s="15">
        <v>113</v>
      </c>
      <c r="BL56" s="11">
        <v>0.74</v>
      </c>
      <c r="BM56" s="11">
        <v>0.6</v>
      </c>
      <c r="BN56" s="11">
        <v>0.106</v>
      </c>
      <c r="BO56" s="11">
        <v>0.58399999999999996</v>
      </c>
      <c r="BP56" s="11">
        <v>1.635</v>
      </c>
      <c r="BQ56" s="111"/>
      <c r="BR56" s="15">
        <v>124</v>
      </c>
      <c r="BS56" s="11">
        <v>0.61299999999999999</v>
      </c>
      <c r="BT56" s="11">
        <v>0.93200000000000005</v>
      </c>
      <c r="BU56" s="11">
        <v>2.4E-2</v>
      </c>
      <c r="BV56" s="11">
        <v>0.79800000000000004</v>
      </c>
      <c r="BW56" s="11" t="s">
        <v>1957</v>
      </c>
      <c r="BX56" s="11">
        <v>1.843</v>
      </c>
      <c r="BY56" s="111"/>
      <c r="BZ56" s="15">
        <v>112</v>
      </c>
      <c r="CA56" s="11">
        <v>0.69099999999999995</v>
      </c>
      <c r="CB56" s="11">
        <v>0.66</v>
      </c>
      <c r="CC56" s="11">
        <v>-0.13400000000000001</v>
      </c>
      <c r="CD56" s="11">
        <v>0.79500000000000004</v>
      </c>
      <c r="CE56" s="21" t="s">
        <v>1958</v>
      </c>
      <c r="CF56" s="11">
        <v>1.7729999999999999</v>
      </c>
      <c r="CG56" s="111"/>
      <c r="CH56" s="11">
        <v>0.65800000000000003</v>
      </c>
    </row>
    <row r="57" spans="1:86" x14ac:dyDescent="0.25">
      <c r="A57" s="16" t="s">
        <v>236</v>
      </c>
      <c r="B57" s="16" t="s">
        <v>2053</v>
      </c>
      <c r="C57" s="9" t="s">
        <v>159</v>
      </c>
      <c r="D57" s="9" t="s">
        <v>188</v>
      </c>
      <c r="E57" s="16" t="s">
        <v>232</v>
      </c>
      <c r="F57" s="10">
        <v>1.27</v>
      </c>
      <c r="G57" s="10">
        <v>1.35</v>
      </c>
      <c r="H57" s="10">
        <v>1.34</v>
      </c>
      <c r="I57" s="10">
        <v>1.3</v>
      </c>
      <c r="J57" s="111"/>
      <c r="K57" s="10">
        <v>1.32</v>
      </c>
      <c r="L57" s="11">
        <v>4.3999999999999997E-2</v>
      </c>
      <c r="M57" s="11">
        <v>0.20899999999999999</v>
      </c>
      <c r="N57" s="11">
        <v>0.81200000000000006</v>
      </c>
      <c r="O57" s="11">
        <v>3.4000000000000002E-2</v>
      </c>
      <c r="P57" s="11">
        <v>3.4</v>
      </c>
      <c r="Q57" s="12">
        <v>1.72E-2</v>
      </c>
      <c r="R57" s="104">
        <v>0.84899999999999998</v>
      </c>
      <c r="S57" s="11" t="s">
        <v>233</v>
      </c>
      <c r="T57" s="11">
        <v>0.94399999999999995</v>
      </c>
      <c r="U57" s="21" t="s">
        <v>234</v>
      </c>
      <c r="V57" s="111"/>
      <c r="W57" s="15">
        <v>113</v>
      </c>
      <c r="X57" s="104">
        <v>0.76</v>
      </c>
      <c r="Y57" s="11">
        <v>0.73299999999999998</v>
      </c>
      <c r="Z57" s="11">
        <v>2.5000000000000001E-2</v>
      </c>
      <c r="AA57" s="11">
        <v>-3.5000000000000003E-2</v>
      </c>
      <c r="AB57" s="11">
        <v>0.40699999999999997</v>
      </c>
      <c r="AC57" s="21" t="s">
        <v>235</v>
      </c>
      <c r="AD57" s="11">
        <v>0.92</v>
      </c>
      <c r="AE57" s="111"/>
      <c r="AF57" s="11">
        <v>0.94399999999999995</v>
      </c>
      <c r="AG57" s="11">
        <v>0.94199999999999995</v>
      </c>
      <c r="AH57" s="11">
        <v>0.92</v>
      </c>
      <c r="AI57" s="11">
        <v>0.86699999999999999</v>
      </c>
      <c r="AJ57" s="14">
        <v>113</v>
      </c>
      <c r="AK57" s="11">
        <v>0.26</v>
      </c>
      <c r="AL57" s="11">
        <v>3.5000000000000003E-2</v>
      </c>
      <c r="AM57" s="11">
        <v>0.72799999999999998</v>
      </c>
      <c r="AN57" s="111"/>
      <c r="AO57" s="11">
        <v>0.88200000000000001</v>
      </c>
      <c r="AP57" s="21" t="s">
        <v>1467</v>
      </c>
      <c r="AQ57" s="12">
        <v>2.2800000000000001E-2</v>
      </c>
      <c r="AR57" s="11">
        <v>4.4999999999999998E-2</v>
      </c>
      <c r="AS57" s="15">
        <v>114</v>
      </c>
      <c r="AT57" s="10">
        <v>1.31</v>
      </c>
      <c r="AU57" s="11">
        <v>5.8999999999999997E-2</v>
      </c>
      <c r="AV57" s="11">
        <v>0.93700000000000006</v>
      </c>
      <c r="AW57" s="21" t="s">
        <v>1332</v>
      </c>
      <c r="AX57" s="11">
        <v>0.88900000000000001</v>
      </c>
      <c r="AY57" s="11">
        <v>0.54400000000000004</v>
      </c>
      <c r="AZ57" s="11">
        <v>2.5999999999999999E-2</v>
      </c>
      <c r="BA57" s="11">
        <v>0.219</v>
      </c>
      <c r="BB57" s="11">
        <v>0.64800000000000002</v>
      </c>
      <c r="BC57" s="111"/>
      <c r="BD57" s="15">
        <v>111</v>
      </c>
      <c r="BE57" s="11">
        <v>0.86899999999999999</v>
      </c>
      <c r="BF57" s="11">
        <v>0.91800000000000004</v>
      </c>
      <c r="BG57" s="11">
        <v>2.7E-2</v>
      </c>
      <c r="BH57" s="11">
        <v>0.22500000000000001</v>
      </c>
      <c r="BI57" s="11">
        <v>0.7</v>
      </c>
      <c r="BJ57" s="111"/>
      <c r="BK57" s="15">
        <v>113</v>
      </c>
      <c r="BL57" s="11">
        <v>0.81799999999999995</v>
      </c>
      <c r="BM57" s="11">
        <v>0.61699999999999999</v>
      </c>
      <c r="BN57" s="11">
        <v>5.2999999999999999E-2</v>
      </c>
      <c r="BO57" s="11">
        <v>0.33600000000000002</v>
      </c>
      <c r="BP57" s="11">
        <v>0.83499999999999996</v>
      </c>
      <c r="BQ57" s="111"/>
      <c r="BR57" s="15">
        <v>124</v>
      </c>
      <c r="BS57" s="11">
        <v>0.76600000000000001</v>
      </c>
      <c r="BT57" s="11">
        <v>0.78600000000000003</v>
      </c>
      <c r="BU57" s="11">
        <v>3.2000000000000001E-2</v>
      </c>
      <c r="BV57" s="11">
        <v>0.435</v>
      </c>
      <c r="BW57" s="11" t="s">
        <v>1953</v>
      </c>
      <c r="BX57" s="11">
        <v>0.92200000000000004</v>
      </c>
      <c r="BY57" s="111"/>
      <c r="BZ57" s="15">
        <v>112</v>
      </c>
      <c r="CA57" s="11">
        <v>0.75700000000000001</v>
      </c>
      <c r="CB57" s="11">
        <v>0.81499999999999995</v>
      </c>
      <c r="CC57" s="11">
        <v>-5.3999999999999999E-2</v>
      </c>
      <c r="CD57" s="11">
        <v>0.44600000000000001</v>
      </c>
      <c r="CE57" s="21" t="s">
        <v>1954</v>
      </c>
      <c r="CF57" s="11">
        <v>0.93899999999999995</v>
      </c>
      <c r="CG57" s="111"/>
      <c r="CH57" s="11">
        <v>0.78900000000000003</v>
      </c>
    </row>
    <row r="58" spans="1:86" x14ac:dyDescent="0.25">
      <c r="A58" s="16" t="s">
        <v>247</v>
      </c>
      <c r="B58" s="16" t="s">
        <v>243</v>
      </c>
      <c r="C58" s="9" t="s">
        <v>159</v>
      </c>
      <c r="D58" s="9" t="s">
        <v>188</v>
      </c>
      <c r="E58" s="16" t="s">
        <v>11</v>
      </c>
      <c r="F58" s="10">
        <v>7.26</v>
      </c>
      <c r="G58" s="10">
        <v>8.0299999999999994</v>
      </c>
      <c r="H58" s="10">
        <v>9.57</v>
      </c>
      <c r="I58" s="10">
        <v>7.94</v>
      </c>
      <c r="J58" s="111"/>
      <c r="K58" s="10">
        <v>8.2799999999999994</v>
      </c>
      <c r="L58" s="11">
        <v>1.175</v>
      </c>
      <c r="M58" s="11">
        <v>0.98099999999999998</v>
      </c>
      <c r="N58" s="11">
        <v>0.376</v>
      </c>
      <c r="O58" s="11">
        <v>0.14199999999999999</v>
      </c>
      <c r="P58" s="11">
        <v>14.2</v>
      </c>
      <c r="Q58" s="12">
        <v>0.57050000000000001</v>
      </c>
      <c r="R58" s="104">
        <v>0.76400000000000001</v>
      </c>
      <c r="S58" s="11" t="s">
        <v>244</v>
      </c>
      <c r="T58" s="11">
        <v>0.90700000000000003</v>
      </c>
      <c r="U58" s="21" t="s">
        <v>245</v>
      </c>
      <c r="V58" s="111"/>
      <c r="W58" s="15">
        <v>113</v>
      </c>
      <c r="X58" s="104">
        <v>0.77500000000000002</v>
      </c>
      <c r="Y58" s="11">
        <v>0.96099999999999997</v>
      </c>
      <c r="Z58" s="11">
        <v>7.0000000000000001E-3</v>
      </c>
      <c r="AA58" s="11">
        <v>0.38900000000000001</v>
      </c>
      <c r="AB58" s="11">
        <v>4.0880000000000001</v>
      </c>
      <c r="AC58" s="21" t="s">
        <v>246</v>
      </c>
      <c r="AD58" s="11">
        <v>11.079000000000001</v>
      </c>
      <c r="AE58" s="111"/>
      <c r="AF58" s="11">
        <v>0.96</v>
      </c>
      <c r="AG58" s="11">
        <v>0.95299999999999996</v>
      </c>
      <c r="AH58" s="11">
        <v>0.84699999999999998</v>
      </c>
      <c r="AI58" s="11">
        <v>0.80700000000000005</v>
      </c>
      <c r="AJ58" s="14">
        <v>113</v>
      </c>
      <c r="AK58" s="11">
        <v>3.6269999999999998</v>
      </c>
      <c r="AL58" s="11">
        <v>1.4319999999999999</v>
      </c>
      <c r="AM58" s="11">
        <v>10.462999999999999</v>
      </c>
      <c r="AN58" s="111"/>
      <c r="AO58" s="11">
        <v>0.90700000000000003</v>
      </c>
      <c r="AP58" s="21" t="s">
        <v>861</v>
      </c>
      <c r="AQ58" s="12">
        <v>0.26319999999999999</v>
      </c>
      <c r="AR58" s="11">
        <v>7.0999999999999994E-2</v>
      </c>
      <c r="AS58" s="15">
        <v>114</v>
      </c>
      <c r="AT58" s="10">
        <v>7.64</v>
      </c>
      <c r="AU58" s="11">
        <v>0.54200000000000004</v>
      </c>
      <c r="AV58" s="11">
        <v>0.95099999999999996</v>
      </c>
      <c r="AW58" s="21" t="s">
        <v>862</v>
      </c>
      <c r="AX58" s="11">
        <v>0.91400000000000003</v>
      </c>
      <c r="AY58" s="11">
        <v>0.64700000000000002</v>
      </c>
      <c r="AZ58" s="11">
        <v>0.22800000000000001</v>
      </c>
      <c r="BA58" s="11">
        <v>2.5259999999999998</v>
      </c>
      <c r="BB58" s="11">
        <v>6.0209999999999999</v>
      </c>
      <c r="BC58" s="111"/>
      <c r="BD58" s="15">
        <v>111</v>
      </c>
      <c r="BE58" s="11">
        <v>0.81299999999999994</v>
      </c>
      <c r="BF58" s="11">
        <v>0.371</v>
      </c>
      <c r="BG58" s="11">
        <v>1.901</v>
      </c>
      <c r="BH58" s="11">
        <v>3.9550000000000001</v>
      </c>
      <c r="BI58" s="11">
        <v>12.272</v>
      </c>
      <c r="BJ58" s="111"/>
      <c r="BK58" s="15">
        <v>113</v>
      </c>
      <c r="BL58" s="11">
        <v>0.77400000000000002</v>
      </c>
      <c r="BM58" s="11">
        <v>0.16900000000000001</v>
      </c>
      <c r="BN58" s="11">
        <v>2.1680000000000001</v>
      </c>
      <c r="BO58" s="11">
        <v>4.3979999999999997</v>
      </c>
      <c r="BP58" s="11">
        <v>13.097</v>
      </c>
      <c r="BQ58" s="111"/>
      <c r="BR58" s="15">
        <v>124</v>
      </c>
      <c r="BS58" s="11">
        <v>0.85199999999999998</v>
      </c>
      <c r="BT58" s="11">
        <v>0.67500000000000004</v>
      </c>
      <c r="BU58" s="11">
        <v>0.57299999999999995</v>
      </c>
      <c r="BV58" s="11">
        <v>3.927</v>
      </c>
      <c r="BW58" s="11" t="s">
        <v>1959</v>
      </c>
      <c r="BX58" s="11">
        <v>8.8230000000000004</v>
      </c>
      <c r="BY58" s="111"/>
      <c r="BZ58" s="15">
        <v>112</v>
      </c>
      <c r="CA58" s="11">
        <v>0.64100000000000001</v>
      </c>
      <c r="CB58" s="11">
        <v>0.33500000000000002</v>
      </c>
      <c r="CC58" s="11">
        <v>-1.696</v>
      </c>
      <c r="CD58" s="11">
        <v>5.3209999999999997</v>
      </c>
      <c r="CE58" s="21" t="s">
        <v>1960</v>
      </c>
      <c r="CF58" s="11">
        <v>16.03</v>
      </c>
      <c r="CG58" s="111"/>
      <c r="CH58" s="11">
        <v>0.79400000000000004</v>
      </c>
    </row>
    <row r="59" spans="1:86" x14ac:dyDescent="0.25">
      <c r="A59" s="16" t="s">
        <v>263</v>
      </c>
      <c r="B59" s="16" t="s">
        <v>258</v>
      </c>
      <c r="C59" s="9" t="s">
        <v>159</v>
      </c>
      <c r="D59" s="9" t="s">
        <v>188</v>
      </c>
      <c r="E59" s="16" t="s">
        <v>259</v>
      </c>
      <c r="F59" s="10">
        <v>0.36</v>
      </c>
      <c r="G59" s="10">
        <v>0.35</v>
      </c>
      <c r="H59" s="10">
        <v>0.36</v>
      </c>
      <c r="I59" s="10">
        <v>0.3</v>
      </c>
      <c r="J59" s="111"/>
      <c r="K59" s="10">
        <v>0.36</v>
      </c>
      <c r="L59" s="11">
        <v>8.0000000000000002E-3</v>
      </c>
      <c r="M59" s="11">
        <v>1.4999999999999999E-2</v>
      </c>
      <c r="N59" s="11">
        <v>0.98499999999999999</v>
      </c>
      <c r="O59" s="11">
        <v>2.1999999999999999E-2</v>
      </c>
      <c r="P59" s="11">
        <v>2.2000000000000002</v>
      </c>
      <c r="Q59" s="12">
        <v>4.4000000000000003E-3</v>
      </c>
      <c r="R59" s="104">
        <v>0.67500000000000004</v>
      </c>
      <c r="S59" s="11" t="s">
        <v>260</v>
      </c>
      <c r="T59" s="11">
        <v>0.86199999999999999</v>
      </c>
      <c r="U59" s="21" t="s">
        <v>261</v>
      </c>
      <c r="V59" s="111"/>
      <c r="W59" s="15">
        <v>114</v>
      </c>
      <c r="X59" s="104">
        <v>0.44900000000000001</v>
      </c>
      <c r="Y59" s="11">
        <v>0.55300000000000005</v>
      </c>
      <c r="Z59" s="11">
        <v>0.114</v>
      </c>
      <c r="AA59" s="11">
        <v>-6.0999999999999999E-2</v>
      </c>
      <c r="AB59" s="11">
        <v>0.307</v>
      </c>
      <c r="AC59" s="21" t="s">
        <v>262</v>
      </c>
      <c r="AD59" s="11">
        <v>0.873</v>
      </c>
      <c r="AE59" s="111"/>
      <c r="AF59" s="11">
        <v>0.78500000000000003</v>
      </c>
      <c r="AG59" s="11">
        <v>0.83299999999999996</v>
      </c>
      <c r="AH59" s="11">
        <v>0.997</v>
      </c>
      <c r="AI59" s="11">
        <v>0.83099999999999996</v>
      </c>
      <c r="AJ59" s="14">
        <v>114</v>
      </c>
      <c r="AK59" s="11">
        <v>0.20200000000000001</v>
      </c>
      <c r="AL59" s="11">
        <v>-8.0000000000000002E-3</v>
      </c>
      <c r="AM59" s="11">
        <v>0.67900000000000005</v>
      </c>
      <c r="AN59" s="111"/>
      <c r="AO59" s="11">
        <v>0.629</v>
      </c>
      <c r="AP59" s="21" t="s">
        <v>1091</v>
      </c>
      <c r="AQ59" s="12">
        <v>5.7999999999999996E-3</v>
      </c>
      <c r="AR59" s="11">
        <v>2.9000000000000001E-2</v>
      </c>
      <c r="AS59" s="15">
        <v>115</v>
      </c>
      <c r="AT59" s="10">
        <v>0.36</v>
      </c>
      <c r="AU59" s="11">
        <v>0.01</v>
      </c>
      <c r="AV59" s="11">
        <v>0.77200000000000002</v>
      </c>
      <c r="AW59" s="21" t="s">
        <v>1092</v>
      </c>
      <c r="AX59" s="11">
        <v>0.65400000000000003</v>
      </c>
      <c r="AY59" s="11">
        <v>0.86899999999999999</v>
      </c>
      <c r="AZ59" s="11">
        <v>-4.2999999999999997E-2</v>
      </c>
      <c r="BA59" s="11">
        <v>0.217</v>
      </c>
      <c r="BB59" s="11">
        <v>0.72699999999999998</v>
      </c>
      <c r="BC59" s="111"/>
      <c r="BD59" s="15">
        <v>112</v>
      </c>
      <c r="BE59" s="11">
        <v>0.78200000000000003</v>
      </c>
      <c r="BF59" s="11">
        <v>0.89500000000000002</v>
      </c>
      <c r="BG59" s="11">
        <v>3.5999999999999997E-2</v>
      </c>
      <c r="BH59" s="11">
        <v>0.17899999999999999</v>
      </c>
      <c r="BI59" s="11">
        <v>0.56799999999999995</v>
      </c>
      <c r="BJ59" s="111"/>
      <c r="BK59" s="15">
        <v>114</v>
      </c>
      <c r="BL59" s="11">
        <v>0.65200000000000002</v>
      </c>
      <c r="BM59" s="11">
        <v>0.97699999999999998</v>
      </c>
      <c r="BN59" s="11">
        <v>-1.7999999999999999E-2</v>
      </c>
      <c r="BO59" s="11">
        <v>0.21099999999999999</v>
      </c>
      <c r="BP59" s="11">
        <v>0.74199999999999999</v>
      </c>
      <c r="BQ59" s="111"/>
      <c r="BR59" s="15">
        <v>124</v>
      </c>
      <c r="BS59" s="11">
        <v>0.47499999999999998</v>
      </c>
      <c r="BT59" s="11">
        <v>0.437</v>
      </c>
      <c r="BU59" s="11">
        <v>-7.2999999999999995E-2</v>
      </c>
      <c r="BV59" s="11">
        <v>0.34699999999999998</v>
      </c>
      <c r="BW59" s="11" t="s">
        <v>1093</v>
      </c>
      <c r="BX59" s="11">
        <v>0.89700000000000002</v>
      </c>
      <c r="BY59" s="111"/>
      <c r="BZ59" s="15">
        <v>113</v>
      </c>
      <c r="CA59" s="11">
        <v>0.57299999999999995</v>
      </c>
      <c r="CB59" s="11">
        <v>0.46700000000000003</v>
      </c>
      <c r="CC59" s="11">
        <v>-7.0999999999999994E-2</v>
      </c>
      <c r="CD59" s="11">
        <v>0.26500000000000001</v>
      </c>
      <c r="CE59" s="21" t="s">
        <v>1094</v>
      </c>
      <c r="CF59" s="11">
        <v>0.79700000000000004</v>
      </c>
      <c r="CG59" s="111"/>
      <c r="CH59" s="11">
        <v>0.55800000000000005</v>
      </c>
    </row>
    <row r="60" spans="1:86" x14ac:dyDescent="0.25">
      <c r="A60" s="16" t="s">
        <v>252</v>
      </c>
      <c r="B60" s="16" t="s">
        <v>248</v>
      </c>
      <c r="C60" s="9" t="s">
        <v>159</v>
      </c>
      <c r="D60" s="9" t="s">
        <v>188</v>
      </c>
      <c r="E60" s="16" t="s">
        <v>232</v>
      </c>
      <c r="F60" s="10">
        <v>0.97</v>
      </c>
      <c r="G60" s="10">
        <v>0.94</v>
      </c>
      <c r="H60" s="10">
        <v>0.98</v>
      </c>
      <c r="I60" s="10">
        <v>0.98</v>
      </c>
      <c r="J60" s="111"/>
      <c r="K60" s="10">
        <v>0.96</v>
      </c>
      <c r="L60" s="11">
        <v>2.1999999999999999E-2</v>
      </c>
      <c r="M60" s="11">
        <v>6.7000000000000004E-2</v>
      </c>
      <c r="N60" s="11">
        <v>0.93600000000000005</v>
      </c>
      <c r="O60" s="11">
        <v>2.3E-2</v>
      </c>
      <c r="P60" s="11">
        <v>2.2999999999999998</v>
      </c>
      <c r="Q60" s="12">
        <v>1.11E-2</v>
      </c>
      <c r="R60" s="104">
        <v>0.747</v>
      </c>
      <c r="S60" s="11" t="s">
        <v>249</v>
      </c>
      <c r="T60" s="11">
        <v>0.89900000000000002</v>
      </c>
      <c r="U60" s="21" t="s">
        <v>250</v>
      </c>
      <c r="V60" s="111"/>
      <c r="W60" s="15">
        <v>114</v>
      </c>
      <c r="X60" s="104">
        <v>0.69199999999999995</v>
      </c>
      <c r="Y60" s="11">
        <v>0.71099999999999997</v>
      </c>
      <c r="Z60" s="11">
        <v>3.3000000000000002E-2</v>
      </c>
      <c r="AA60" s="11">
        <v>5.2999999999999999E-2</v>
      </c>
      <c r="AB60" s="11">
        <v>0.40400000000000003</v>
      </c>
      <c r="AC60" s="21" t="s">
        <v>251</v>
      </c>
      <c r="AD60" s="11">
        <v>0.94599999999999995</v>
      </c>
      <c r="AE60" s="111"/>
      <c r="AF60" s="11">
        <v>0.79800000000000004</v>
      </c>
      <c r="AG60" s="11">
        <v>1.0249999999999999</v>
      </c>
      <c r="AH60" s="11">
        <v>0.90400000000000003</v>
      </c>
      <c r="AI60" s="11">
        <v>0.92600000000000005</v>
      </c>
      <c r="AJ60" s="14">
        <v>114</v>
      </c>
      <c r="AK60" s="11">
        <v>0.28499999999999998</v>
      </c>
      <c r="AL60" s="11">
        <v>2.7E-2</v>
      </c>
      <c r="AM60" s="11">
        <v>0.81399999999999995</v>
      </c>
      <c r="AN60" s="111"/>
      <c r="AO60" s="11">
        <v>0.80500000000000005</v>
      </c>
      <c r="AP60" s="21" t="s">
        <v>1095</v>
      </c>
      <c r="AQ60" s="12">
        <v>1.04E-2</v>
      </c>
      <c r="AR60" s="11">
        <v>2.1999999999999999E-2</v>
      </c>
      <c r="AS60" s="15">
        <v>115</v>
      </c>
      <c r="AT60" s="10">
        <v>0.95</v>
      </c>
      <c r="AU60" s="11">
        <v>2.1000000000000001E-2</v>
      </c>
      <c r="AV60" s="11">
        <v>0.89200000000000002</v>
      </c>
      <c r="AW60" s="21" t="s">
        <v>1096</v>
      </c>
      <c r="AX60" s="11">
        <v>0.81699999999999995</v>
      </c>
      <c r="AY60" s="11">
        <v>0.80800000000000005</v>
      </c>
      <c r="AZ60" s="11">
        <v>-4.2999999999999997E-2</v>
      </c>
      <c r="BA60" s="11">
        <v>0.23499999999999999</v>
      </c>
      <c r="BB60" s="11">
        <v>0.70699999999999996</v>
      </c>
      <c r="BC60" s="111"/>
      <c r="BD60" s="15">
        <v>112</v>
      </c>
      <c r="BE60" s="11">
        <v>0.72099999999999997</v>
      </c>
      <c r="BF60" s="11">
        <v>0.72599999999999998</v>
      </c>
      <c r="BG60" s="11">
        <v>8.8999999999999996E-2</v>
      </c>
      <c r="BH60" s="11">
        <v>0.30399999999999999</v>
      </c>
      <c r="BI60" s="11">
        <v>0.86899999999999999</v>
      </c>
      <c r="BJ60" s="111"/>
      <c r="BK60" s="15">
        <v>114</v>
      </c>
      <c r="BL60" s="11">
        <v>0.73899999999999999</v>
      </c>
      <c r="BM60" s="11">
        <v>0.90800000000000003</v>
      </c>
      <c r="BN60" s="11">
        <v>3.5000000000000003E-2</v>
      </c>
      <c r="BO60" s="11">
        <v>0.316</v>
      </c>
      <c r="BP60" s="11">
        <v>0.86699999999999999</v>
      </c>
      <c r="BQ60" s="111"/>
      <c r="BR60" s="15">
        <v>124</v>
      </c>
      <c r="BS60" s="11">
        <v>0.67400000000000004</v>
      </c>
      <c r="BT60" s="11">
        <v>0.89600000000000002</v>
      </c>
      <c r="BU60" s="11">
        <v>1.6E-2</v>
      </c>
      <c r="BV60" s="11">
        <v>0.45200000000000001</v>
      </c>
      <c r="BW60" s="11" t="s">
        <v>1097</v>
      </c>
      <c r="BX60" s="11">
        <v>0.99299999999999999</v>
      </c>
      <c r="BY60" s="111"/>
      <c r="BZ60" s="15">
        <v>113</v>
      </c>
      <c r="CA60" s="11">
        <v>0.68300000000000005</v>
      </c>
      <c r="CB60" s="11">
        <v>0.99</v>
      </c>
      <c r="CC60" s="11">
        <v>-2.7E-2</v>
      </c>
      <c r="CD60" s="11">
        <v>0.45100000000000001</v>
      </c>
      <c r="CE60" s="21" t="s">
        <v>1098</v>
      </c>
      <c r="CF60" s="11">
        <v>0.97499999999999998</v>
      </c>
      <c r="CG60" s="111"/>
      <c r="CH60" s="11">
        <v>0.73099999999999998</v>
      </c>
    </row>
    <row r="61" spans="1:86" x14ac:dyDescent="0.25">
      <c r="A61" s="16" t="s">
        <v>257</v>
      </c>
      <c r="B61" s="16" t="s">
        <v>253</v>
      </c>
      <c r="C61" s="9" t="s">
        <v>159</v>
      </c>
      <c r="D61" s="9" t="s">
        <v>188</v>
      </c>
      <c r="E61" s="16" t="s">
        <v>28</v>
      </c>
      <c r="F61" s="10">
        <v>0.56000000000000005</v>
      </c>
      <c r="G61" s="10">
        <v>0.57999999999999996</v>
      </c>
      <c r="H61" s="10">
        <v>0.56999999999999995</v>
      </c>
      <c r="I61" s="10">
        <v>0.56000000000000005</v>
      </c>
      <c r="J61" s="111"/>
      <c r="K61" s="10">
        <v>0.56999999999999995</v>
      </c>
      <c r="L61" s="11">
        <v>8.9999999999999993E-3</v>
      </c>
      <c r="M61" s="11">
        <v>4.5999999999999999E-2</v>
      </c>
      <c r="N61" s="11">
        <v>0.95499999999999996</v>
      </c>
      <c r="O61" s="11">
        <v>1.6E-2</v>
      </c>
      <c r="P61" s="11">
        <v>1.6</v>
      </c>
      <c r="Q61" s="12">
        <v>4.4999999999999997E-3</v>
      </c>
      <c r="R61" s="104">
        <v>0.745</v>
      </c>
      <c r="S61" s="11" t="s">
        <v>254</v>
      </c>
      <c r="T61" s="11">
        <v>0.89700000000000002</v>
      </c>
      <c r="U61" s="21" t="s">
        <v>255</v>
      </c>
      <c r="V61" s="111"/>
      <c r="W61" s="15">
        <v>114</v>
      </c>
      <c r="X61" s="104">
        <v>0.6</v>
      </c>
      <c r="Y61" s="11">
        <v>0.78300000000000003</v>
      </c>
      <c r="Z61" s="11">
        <v>0.02</v>
      </c>
      <c r="AA61" s="11">
        <v>-1.7000000000000001E-2</v>
      </c>
      <c r="AB61" s="11">
        <v>0.20399999999999999</v>
      </c>
      <c r="AC61" s="21" t="s">
        <v>256</v>
      </c>
      <c r="AD61" s="11">
        <v>0.52400000000000002</v>
      </c>
      <c r="AE61" s="111"/>
      <c r="AF61" s="11">
        <v>0.88300000000000001</v>
      </c>
      <c r="AG61" s="11">
        <v>0.89700000000000002</v>
      </c>
      <c r="AH61" s="11">
        <v>0.879</v>
      </c>
      <c r="AI61" s="11">
        <v>0.78800000000000003</v>
      </c>
      <c r="AJ61" s="14">
        <v>114</v>
      </c>
      <c r="AK61" s="11">
        <v>0.13400000000000001</v>
      </c>
      <c r="AL61" s="11">
        <v>1.7000000000000001E-2</v>
      </c>
      <c r="AM61" s="11">
        <v>0.40699999999999997</v>
      </c>
      <c r="AN61" s="111"/>
      <c r="AO61" s="11">
        <v>0.78700000000000003</v>
      </c>
      <c r="AP61" s="21" t="s">
        <v>1099</v>
      </c>
      <c r="AQ61" s="12">
        <v>6.1999999999999998E-3</v>
      </c>
      <c r="AR61" s="11">
        <v>2.1999999999999999E-2</v>
      </c>
      <c r="AS61" s="15">
        <v>115</v>
      </c>
      <c r="AT61" s="10">
        <v>0.56999999999999995</v>
      </c>
      <c r="AU61" s="11">
        <v>1.2E-2</v>
      </c>
      <c r="AV61" s="11">
        <v>0.88100000000000001</v>
      </c>
      <c r="AW61" s="21" t="s">
        <v>1100</v>
      </c>
      <c r="AX61" s="11">
        <v>0.79200000000000004</v>
      </c>
      <c r="AY61" s="11">
        <v>0.76900000000000002</v>
      </c>
      <c r="AZ61" s="11">
        <v>0.02</v>
      </c>
      <c r="BA61" s="11">
        <v>0.11600000000000001</v>
      </c>
      <c r="BB61" s="11">
        <v>0.374</v>
      </c>
      <c r="BC61" s="111"/>
      <c r="BD61" s="15">
        <v>112</v>
      </c>
      <c r="BE61" s="11">
        <v>0.77600000000000002</v>
      </c>
      <c r="BF61" s="11">
        <v>0.93</v>
      </c>
      <c r="BG61" s="11">
        <v>7.0000000000000001E-3</v>
      </c>
      <c r="BH61" s="11">
        <v>0.126</v>
      </c>
      <c r="BI61" s="11">
        <v>0.38900000000000001</v>
      </c>
      <c r="BJ61" s="111"/>
      <c r="BK61" s="15">
        <v>114</v>
      </c>
      <c r="BL61" s="11">
        <v>0.69599999999999995</v>
      </c>
      <c r="BM61" s="11">
        <v>0.83899999999999997</v>
      </c>
      <c r="BN61" s="11">
        <v>2.3E-2</v>
      </c>
      <c r="BO61" s="11">
        <v>0.159</v>
      </c>
      <c r="BP61" s="11">
        <v>0.45700000000000002</v>
      </c>
      <c r="BQ61" s="111"/>
      <c r="BR61" s="15">
        <v>124</v>
      </c>
      <c r="BS61" s="11">
        <v>0.53200000000000003</v>
      </c>
      <c r="BT61" s="11">
        <v>0.98499999999999999</v>
      </c>
      <c r="BU61" s="11">
        <v>0</v>
      </c>
      <c r="BV61" s="11">
        <v>0.23200000000000001</v>
      </c>
      <c r="BW61" s="11" t="s">
        <v>1101</v>
      </c>
      <c r="BX61" s="11">
        <v>0.57199999999999995</v>
      </c>
      <c r="BY61" s="111"/>
      <c r="BZ61" s="15">
        <v>113</v>
      </c>
      <c r="CA61" s="11">
        <v>0.53400000000000003</v>
      </c>
      <c r="CB61" s="11">
        <v>0.85299999999999998</v>
      </c>
      <c r="CC61" s="11">
        <v>-1.6E-2</v>
      </c>
      <c r="CD61" s="11">
        <v>0.22700000000000001</v>
      </c>
      <c r="CE61" s="21" t="s">
        <v>1102</v>
      </c>
      <c r="CF61" s="11">
        <v>0.57099999999999995</v>
      </c>
      <c r="CG61" s="111"/>
      <c r="CH61" s="11">
        <v>0.60799999999999998</v>
      </c>
    </row>
    <row r="62" spans="1:86" x14ac:dyDescent="0.25">
      <c r="A62" s="33" t="s">
        <v>2051</v>
      </c>
      <c r="B62" s="40"/>
      <c r="C62" s="18"/>
      <c r="D62" s="18"/>
      <c r="E62" s="40"/>
      <c r="F62" s="27"/>
      <c r="G62" s="27"/>
      <c r="H62" s="27"/>
      <c r="I62" s="27"/>
      <c r="J62" s="42"/>
      <c r="K62" s="27"/>
      <c r="L62" s="22"/>
      <c r="M62" s="22"/>
      <c r="N62" s="22"/>
      <c r="O62" s="22"/>
      <c r="P62" s="22"/>
      <c r="Q62" s="41"/>
      <c r="R62" s="22"/>
      <c r="S62" s="22"/>
      <c r="T62" s="22"/>
      <c r="U62" s="42"/>
      <c r="V62" s="42"/>
      <c r="W62" s="17"/>
      <c r="X62" s="22"/>
      <c r="Y62" s="22"/>
      <c r="Z62" s="22"/>
      <c r="AA62" s="22"/>
      <c r="AB62" s="22"/>
      <c r="AC62" s="42"/>
      <c r="AD62" s="22"/>
      <c r="AE62" s="42"/>
      <c r="AF62" s="22"/>
      <c r="AG62" s="22"/>
      <c r="AH62" s="22"/>
      <c r="AI62" s="22"/>
      <c r="AJ62" s="43"/>
      <c r="AK62" s="22"/>
      <c r="AL62" s="22"/>
      <c r="AM62" s="22"/>
      <c r="AN62" s="42"/>
      <c r="AO62" s="22"/>
      <c r="AP62" s="42"/>
      <c r="AQ62" s="41"/>
      <c r="AR62" s="22"/>
      <c r="AS62" s="17"/>
      <c r="AT62" s="27"/>
      <c r="AU62" s="22"/>
      <c r="AV62" s="22"/>
      <c r="AW62" s="42"/>
      <c r="AX62" s="22"/>
      <c r="AY62" s="22"/>
      <c r="AZ62" s="22"/>
      <c r="BA62" s="22"/>
      <c r="BB62" s="22"/>
      <c r="BC62" s="42"/>
      <c r="BD62" s="17"/>
      <c r="BE62" s="22"/>
      <c r="BF62" s="22"/>
      <c r="BG62" s="22"/>
      <c r="BH62" s="22"/>
      <c r="BI62" s="22"/>
      <c r="BJ62" s="42"/>
      <c r="BK62" s="17"/>
      <c r="BL62" s="22"/>
      <c r="BM62" s="22"/>
      <c r="BN62" s="22"/>
      <c r="BO62" s="22"/>
      <c r="BP62" s="22"/>
      <c r="BQ62" s="42"/>
      <c r="BR62" s="17"/>
      <c r="BS62" s="22"/>
      <c r="BT62" s="22"/>
      <c r="BU62" s="22"/>
      <c r="BV62" s="22"/>
      <c r="BW62" s="22"/>
      <c r="BX62" s="22"/>
      <c r="BY62" s="42"/>
      <c r="BZ62" s="17"/>
      <c r="CA62" s="22"/>
      <c r="CB62" s="22"/>
      <c r="CC62" s="22"/>
      <c r="CD62" s="22"/>
      <c r="CE62" s="42"/>
      <c r="CF62" s="22"/>
      <c r="CG62" s="42"/>
      <c r="CH62" s="22"/>
    </row>
    <row r="63" spans="1:86" x14ac:dyDescent="0.25">
      <c r="A63" s="16" t="s">
        <v>268</v>
      </c>
      <c r="B63" s="16" t="s">
        <v>264</v>
      </c>
      <c r="C63" s="9" t="s">
        <v>159</v>
      </c>
      <c r="D63" s="9" t="s">
        <v>188</v>
      </c>
      <c r="E63" s="16" t="s">
        <v>265</v>
      </c>
      <c r="F63" s="10">
        <v>1.84</v>
      </c>
      <c r="G63" s="10">
        <v>1.92</v>
      </c>
      <c r="H63" s="10">
        <v>2.0299999999999998</v>
      </c>
      <c r="I63" s="10"/>
      <c r="J63" s="111"/>
      <c r="K63" s="10">
        <v>1.93</v>
      </c>
      <c r="L63" s="11">
        <v>9.5000000000000001E-2</v>
      </c>
      <c r="M63" s="11">
        <v>0.77600000000000002</v>
      </c>
      <c r="N63" s="11">
        <v>0.46200000000000002</v>
      </c>
      <c r="O63" s="11">
        <v>4.9000000000000002E-2</v>
      </c>
      <c r="P63" s="11">
        <v>4.9000000000000004</v>
      </c>
      <c r="Q63" s="12">
        <v>4.41E-2</v>
      </c>
      <c r="R63" s="104">
        <v>0.78300000000000003</v>
      </c>
      <c r="S63" s="11" t="s">
        <v>266</v>
      </c>
      <c r="T63" s="11">
        <v>0.91600000000000004</v>
      </c>
      <c r="U63" s="21" t="s">
        <v>267</v>
      </c>
      <c r="V63" s="111"/>
      <c r="W63" s="15">
        <v>0</v>
      </c>
      <c r="X63" s="104"/>
      <c r="Y63" s="11"/>
      <c r="Z63" s="11"/>
      <c r="AA63" s="11"/>
      <c r="AB63" s="11"/>
      <c r="AC63" s="21" t="s">
        <v>834</v>
      </c>
      <c r="AD63" s="11"/>
      <c r="AE63" s="111"/>
      <c r="AF63" s="11">
        <v>0.876</v>
      </c>
      <c r="AG63" s="11">
        <v>0.97399999999999998</v>
      </c>
      <c r="AH63" s="11">
        <v>0.94</v>
      </c>
      <c r="AI63" s="11">
        <v>0.91500000000000004</v>
      </c>
      <c r="AJ63" s="14">
        <v>36</v>
      </c>
      <c r="AK63" s="11">
        <v>0.28199999999999997</v>
      </c>
      <c r="AL63" s="11">
        <v>7.8E-2</v>
      </c>
      <c r="AM63" s="11">
        <v>0.54600000000000004</v>
      </c>
      <c r="AN63" s="111"/>
      <c r="AO63" s="11">
        <v>0.83699999999999997</v>
      </c>
      <c r="AP63" s="21" t="s">
        <v>1072</v>
      </c>
      <c r="AQ63" s="12">
        <v>2.64E-2</v>
      </c>
      <c r="AR63" s="11">
        <v>0.03</v>
      </c>
      <c r="AS63" s="15">
        <v>34</v>
      </c>
      <c r="AT63" s="10">
        <v>1.88</v>
      </c>
      <c r="AU63" s="11">
        <v>5.7000000000000002E-2</v>
      </c>
      <c r="AV63" s="11">
        <v>0.91100000000000003</v>
      </c>
      <c r="AW63" s="21" t="s">
        <v>1073</v>
      </c>
      <c r="AX63" s="11">
        <v>0.85299999999999998</v>
      </c>
      <c r="AY63" s="11">
        <v>0.60399999999999998</v>
      </c>
      <c r="AZ63" s="11">
        <v>-2.4E-2</v>
      </c>
      <c r="BA63" s="11">
        <v>0.25900000000000001</v>
      </c>
      <c r="BB63" s="11">
        <v>0.495</v>
      </c>
      <c r="BC63" s="111"/>
      <c r="BD63" s="15">
        <v>37</v>
      </c>
      <c r="BE63" s="11">
        <v>0.82299999999999995</v>
      </c>
      <c r="BF63" s="11">
        <v>0.48499999999999999</v>
      </c>
      <c r="BG63" s="11">
        <v>0.124</v>
      </c>
      <c r="BH63" s="11">
        <v>0.27600000000000002</v>
      </c>
      <c r="BI63" s="11">
        <v>0.54800000000000004</v>
      </c>
      <c r="BJ63" s="111"/>
      <c r="BK63" s="15">
        <v>36</v>
      </c>
      <c r="BL63" s="11">
        <v>0.80100000000000005</v>
      </c>
      <c r="BM63" s="11">
        <v>0.216</v>
      </c>
      <c r="BN63" s="11">
        <v>0.13300000000000001</v>
      </c>
      <c r="BO63" s="11">
        <v>0.311</v>
      </c>
      <c r="BP63" s="11">
        <v>0.59599999999999997</v>
      </c>
      <c r="BQ63" s="111"/>
      <c r="BR63" s="15">
        <v>0</v>
      </c>
      <c r="BS63" s="11"/>
      <c r="BT63" s="11"/>
      <c r="BU63" s="11"/>
      <c r="BV63" s="11"/>
      <c r="BW63" s="11" t="s">
        <v>834</v>
      </c>
      <c r="BX63" s="11"/>
      <c r="BY63" s="111"/>
      <c r="BZ63" s="15">
        <v>0</v>
      </c>
      <c r="CA63" s="11"/>
      <c r="CB63" s="11"/>
      <c r="CC63" s="11"/>
      <c r="CD63" s="11"/>
      <c r="CE63" s="21" t="s">
        <v>834</v>
      </c>
      <c r="CF63" s="11"/>
      <c r="CG63" s="111"/>
      <c r="CH63" s="11"/>
    </row>
    <row r="64" spans="1:86" x14ac:dyDescent="0.25">
      <c r="A64" s="16" t="s">
        <v>272</v>
      </c>
      <c r="B64" s="16" t="s">
        <v>269</v>
      </c>
      <c r="C64" s="9" t="s">
        <v>159</v>
      </c>
      <c r="D64" s="9" t="s">
        <v>188</v>
      </c>
      <c r="E64" s="16" t="s">
        <v>265</v>
      </c>
      <c r="F64" s="10">
        <v>2</v>
      </c>
      <c r="G64" s="10">
        <v>2.4500000000000002</v>
      </c>
      <c r="H64" s="10">
        <v>2.4700000000000002</v>
      </c>
      <c r="I64" s="10"/>
      <c r="J64" s="111"/>
      <c r="K64" s="10">
        <v>2.2999999999999998</v>
      </c>
      <c r="L64" s="11">
        <v>0.26400000000000001</v>
      </c>
      <c r="M64" s="11">
        <v>2.2189999999999999</v>
      </c>
      <c r="N64" s="11">
        <v>0.113</v>
      </c>
      <c r="O64" s="11">
        <v>0.114</v>
      </c>
      <c r="P64" s="11">
        <v>11.4</v>
      </c>
      <c r="Q64" s="12">
        <v>0.1288</v>
      </c>
      <c r="R64" s="104">
        <v>0.76200000000000001</v>
      </c>
      <c r="S64" s="11" t="s">
        <v>270</v>
      </c>
      <c r="T64" s="11">
        <v>0.90600000000000003</v>
      </c>
      <c r="U64" s="21" t="s">
        <v>271</v>
      </c>
      <c r="V64" s="111"/>
      <c r="W64" s="15">
        <v>0</v>
      </c>
      <c r="X64" s="104"/>
      <c r="Y64" s="11"/>
      <c r="Z64" s="11"/>
      <c r="AA64" s="11"/>
      <c r="AB64" s="11"/>
      <c r="AC64" s="21" t="s">
        <v>834</v>
      </c>
      <c r="AD64" s="11"/>
      <c r="AE64" s="111"/>
      <c r="AF64" s="11">
        <v>0.69499999999999995</v>
      </c>
      <c r="AG64" s="11">
        <v>1.1499999999999999</v>
      </c>
      <c r="AH64" s="11">
        <v>1.111</v>
      </c>
      <c r="AI64" s="11">
        <v>1.2789999999999999</v>
      </c>
      <c r="AJ64" s="14">
        <v>34</v>
      </c>
      <c r="AK64" s="11">
        <v>0.40200000000000002</v>
      </c>
      <c r="AL64" s="11">
        <v>0.16</v>
      </c>
      <c r="AM64" s="11">
        <v>0.89700000000000002</v>
      </c>
      <c r="AN64" s="111"/>
      <c r="AO64" s="11">
        <v>0.77100000000000002</v>
      </c>
      <c r="AP64" s="21" t="s">
        <v>1074</v>
      </c>
      <c r="AQ64" s="12">
        <v>0.15390000000000001</v>
      </c>
      <c r="AR64" s="11">
        <v>0.14199999999999999</v>
      </c>
      <c r="AS64" s="15">
        <v>34</v>
      </c>
      <c r="AT64" s="10">
        <v>2.2200000000000002</v>
      </c>
      <c r="AU64" s="11">
        <v>0.315</v>
      </c>
      <c r="AV64" s="11">
        <v>0.87</v>
      </c>
      <c r="AW64" s="21" t="s">
        <v>1075</v>
      </c>
      <c r="AX64" s="11">
        <v>0.8</v>
      </c>
      <c r="AY64" s="11">
        <v>7.8E-2</v>
      </c>
      <c r="AZ64" s="11">
        <v>7.3999999999999996E-2</v>
      </c>
      <c r="BA64" s="11">
        <v>0.39700000000000002</v>
      </c>
      <c r="BB64" s="11">
        <v>0.93400000000000005</v>
      </c>
      <c r="BC64" s="111"/>
      <c r="BD64" s="15">
        <v>35</v>
      </c>
      <c r="BE64" s="11">
        <v>0.77300000000000002</v>
      </c>
      <c r="BF64" s="11">
        <v>0.93200000000000005</v>
      </c>
      <c r="BG64" s="11">
        <v>0.2</v>
      </c>
      <c r="BH64" s="11">
        <v>0.48599999999999999</v>
      </c>
      <c r="BI64" s="11">
        <v>1.032</v>
      </c>
      <c r="BJ64" s="111"/>
      <c r="BK64" s="15">
        <v>34</v>
      </c>
      <c r="BL64" s="11">
        <v>0.88900000000000001</v>
      </c>
      <c r="BM64" s="11">
        <v>6.5000000000000002E-2</v>
      </c>
      <c r="BN64" s="11">
        <v>0.20599999999999999</v>
      </c>
      <c r="BO64" s="11">
        <v>0.32400000000000001</v>
      </c>
      <c r="BP64" s="11">
        <v>0.72399999999999998</v>
      </c>
      <c r="BQ64" s="111"/>
      <c r="BR64" s="15">
        <v>0</v>
      </c>
      <c r="BS64" s="11"/>
      <c r="BT64" s="11"/>
      <c r="BU64" s="11"/>
      <c r="BV64" s="11"/>
      <c r="BW64" s="11" t="s">
        <v>834</v>
      </c>
      <c r="BX64" s="11"/>
      <c r="BY64" s="111"/>
      <c r="BZ64" s="15">
        <v>0</v>
      </c>
      <c r="CA64" s="11"/>
      <c r="CB64" s="11"/>
      <c r="CC64" s="11"/>
      <c r="CD64" s="11"/>
      <c r="CE64" s="21" t="s">
        <v>834</v>
      </c>
      <c r="CF64" s="11"/>
      <c r="CG64" s="111"/>
      <c r="CH64" s="11"/>
    </row>
    <row r="65" spans="1:86" x14ac:dyDescent="0.25">
      <c r="A65" s="16" t="s">
        <v>276</v>
      </c>
      <c r="B65" s="16" t="s">
        <v>273</v>
      </c>
      <c r="C65" s="9" t="s">
        <v>159</v>
      </c>
      <c r="D65" s="9" t="s">
        <v>188</v>
      </c>
      <c r="E65" s="16" t="s">
        <v>265</v>
      </c>
      <c r="F65" s="10">
        <v>1.66</v>
      </c>
      <c r="G65" s="10">
        <v>1.46</v>
      </c>
      <c r="H65" s="10">
        <v>1.57</v>
      </c>
      <c r="I65" s="10"/>
      <c r="J65" s="111"/>
      <c r="K65" s="10">
        <v>1.56</v>
      </c>
      <c r="L65" s="11">
        <v>0.1</v>
      </c>
      <c r="M65" s="11">
        <v>0.746</v>
      </c>
      <c r="N65" s="11">
        <v>0.47599999999999998</v>
      </c>
      <c r="O65" s="11">
        <v>6.4000000000000001E-2</v>
      </c>
      <c r="P65" s="11">
        <v>6.4</v>
      </c>
      <c r="Q65" s="12">
        <v>5.6599999999999998E-2</v>
      </c>
      <c r="R65" s="104">
        <v>0.68100000000000005</v>
      </c>
      <c r="S65" s="11" t="s">
        <v>274</v>
      </c>
      <c r="T65" s="11">
        <v>0.86499999999999999</v>
      </c>
      <c r="U65" s="21" t="s">
        <v>275</v>
      </c>
      <c r="V65" s="111"/>
      <c r="W65" s="15">
        <v>0</v>
      </c>
      <c r="X65" s="104"/>
      <c r="Y65" s="11"/>
      <c r="Z65" s="11"/>
      <c r="AA65" s="11"/>
      <c r="AB65" s="11"/>
      <c r="AC65" s="21" t="s">
        <v>834</v>
      </c>
      <c r="AD65" s="11"/>
      <c r="AE65" s="111"/>
      <c r="AF65" s="11">
        <v>0.79</v>
      </c>
      <c r="AG65" s="11">
        <v>1.054</v>
      </c>
      <c r="AH65" s="11">
        <v>0.89600000000000002</v>
      </c>
      <c r="AI65" s="11">
        <v>0.94399999999999995</v>
      </c>
      <c r="AJ65" s="14">
        <v>35</v>
      </c>
      <c r="AK65" s="11">
        <v>0.30199999999999999</v>
      </c>
      <c r="AL65" s="11">
        <v>1.7000000000000001E-2</v>
      </c>
      <c r="AM65" s="11">
        <v>0.72499999999999998</v>
      </c>
      <c r="AN65" s="111"/>
      <c r="AO65" s="11">
        <v>0.78</v>
      </c>
      <c r="AP65" s="21" t="s">
        <v>1077</v>
      </c>
      <c r="AQ65" s="12">
        <v>7.9699999999999993E-2</v>
      </c>
      <c r="AR65" s="11">
        <v>9.0999999999999998E-2</v>
      </c>
      <c r="AS65" s="15">
        <v>34</v>
      </c>
      <c r="AT65" s="10">
        <v>1.56</v>
      </c>
      <c r="AU65" s="11">
        <v>0.14099999999999999</v>
      </c>
      <c r="AV65" s="11">
        <v>0.876</v>
      </c>
      <c r="AW65" s="21" t="s">
        <v>1078</v>
      </c>
      <c r="AX65" s="11">
        <v>0.83199999999999996</v>
      </c>
      <c r="AY65" s="11">
        <v>0.22500000000000001</v>
      </c>
      <c r="AZ65" s="11">
        <v>-0.10299999999999999</v>
      </c>
      <c r="BA65" s="11">
        <v>0.27900000000000003</v>
      </c>
      <c r="BB65" s="11">
        <v>0.60599999999999998</v>
      </c>
      <c r="BC65" s="111"/>
      <c r="BD65" s="15">
        <v>37</v>
      </c>
      <c r="BE65" s="11">
        <v>0.70799999999999996</v>
      </c>
      <c r="BF65" s="11">
        <v>0.48799999999999999</v>
      </c>
      <c r="BG65" s="11">
        <v>6.8000000000000005E-2</v>
      </c>
      <c r="BH65" s="11">
        <v>0.311</v>
      </c>
      <c r="BI65" s="11">
        <v>0.78600000000000003</v>
      </c>
      <c r="BJ65" s="111"/>
      <c r="BK65" s="15">
        <v>35</v>
      </c>
      <c r="BL65" s="11">
        <v>0.746</v>
      </c>
      <c r="BM65" s="11">
        <v>0.60699999999999998</v>
      </c>
      <c r="BN65" s="11">
        <v>8.5999999999999993E-2</v>
      </c>
      <c r="BO65" s="11">
        <v>0.314</v>
      </c>
      <c r="BP65" s="11">
        <v>0.78400000000000003</v>
      </c>
      <c r="BQ65" s="111"/>
      <c r="BR65" s="15">
        <v>0</v>
      </c>
      <c r="BS65" s="11"/>
      <c r="BT65" s="11"/>
      <c r="BU65" s="11"/>
      <c r="BV65" s="11"/>
      <c r="BW65" s="11" t="s">
        <v>834</v>
      </c>
      <c r="BX65" s="11"/>
      <c r="BY65" s="111"/>
      <c r="BZ65" s="15">
        <v>0</v>
      </c>
      <c r="CA65" s="11"/>
      <c r="CB65" s="11"/>
      <c r="CC65" s="11"/>
      <c r="CD65" s="11"/>
      <c r="CE65" s="21" t="s">
        <v>834</v>
      </c>
      <c r="CF65" s="11"/>
      <c r="CG65" s="111"/>
      <c r="CH65" s="11"/>
    </row>
    <row r="66" spans="1:86" x14ac:dyDescent="0.25">
      <c r="A66" s="16" t="s">
        <v>280</v>
      </c>
      <c r="B66" s="16" t="s">
        <v>277</v>
      </c>
      <c r="C66" s="9" t="s">
        <v>159</v>
      </c>
      <c r="D66" s="9" t="s">
        <v>188</v>
      </c>
      <c r="E66" s="16" t="s">
        <v>265</v>
      </c>
      <c r="F66" s="10">
        <v>1.52</v>
      </c>
      <c r="G66" s="10">
        <v>1.32</v>
      </c>
      <c r="H66" s="10">
        <v>1.43</v>
      </c>
      <c r="I66" s="10"/>
      <c r="J66" s="111"/>
      <c r="K66" s="10">
        <v>1.42</v>
      </c>
      <c r="L66" s="11">
        <v>0.1</v>
      </c>
      <c r="M66" s="11">
        <v>0.68799999999999994</v>
      </c>
      <c r="N66" s="11">
        <v>0.504</v>
      </c>
      <c r="O66" s="11">
        <v>7.0999999999999994E-2</v>
      </c>
      <c r="P66" s="11">
        <v>7.1</v>
      </c>
      <c r="Q66" s="12">
        <v>6.4100000000000004E-2</v>
      </c>
      <c r="R66" s="104">
        <v>0.59299999999999997</v>
      </c>
      <c r="S66" s="11" t="s">
        <v>278</v>
      </c>
      <c r="T66" s="11">
        <v>0.81399999999999995</v>
      </c>
      <c r="U66" s="21" t="s">
        <v>279</v>
      </c>
      <c r="V66" s="111"/>
      <c r="W66" s="15">
        <v>0</v>
      </c>
      <c r="X66" s="104"/>
      <c r="Y66" s="11"/>
      <c r="Z66" s="11"/>
      <c r="AA66" s="11"/>
      <c r="AB66" s="11"/>
      <c r="AC66" s="21" t="s">
        <v>834</v>
      </c>
      <c r="AD66" s="11"/>
      <c r="AE66" s="111"/>
      <c r="AF66" s="11">
        <v>0.45500000000000002</v>
      </c>
      <c r="AG66" s="11">
        <v>1.46</v>
      </c>
      <c r="AH66" s="11">
        <v>1.244</v>
      </c>
      <c r="AI66" s="11">
        <v>1.8160000000000001</v>
      </c>
      <c r="AJ66" s="14">
        <v>35</v>
      </c>
      <c r="AK66" s="11">
        <v>0.29099999999999998</v>
      </c>
      <c r="AL66" s="11">
        <v>-1.2999999999999999E-2</v>
      </c>
      <c r="AM66" s="11">
        <v>0.85599999999999998</v>
      </c>
      <c r="AN66" s="111"/>
      <c r="AO66" s="11">
        <v>0.60499999999999998</v>
      </c>
      <c r="AP66" s="21" t="s">
        <v>1062</v>
      </c>
      <c r="AQ66" s="12">
        <v>9.06E-2</v>
      </c>
      <c r="AR66" s="11">
        <v>0.1</v>
      </c>
      <c r="AS66" s="15">
        <v>34</v>
      </c>
      <c r="AT66" s="10">
        <v>1.42</v>
      </c>
      <c r="AU66" s="11">
        <v>0.14199999999999999</v>
      </c>
      <c r="AV66" s="11">
        <v>0.754</v>
      </c>
      <c r="AW66" s="21" t="s">
        <v>1063</v>
      </c>
      <c r="AX66" s="11">
        <v>0.66400000000000003</v>
      </c>
      <c r="AY66" s="11">
        <v>0.24299999999999999</v>
      </c>
      <c r="AZ66" s="11">
        <v>-0.17599999999999999</v>
      </c>
      <c r="BA66" s="11">
        <v>0.29399999999999998</v>
      </c>
      <c r="BB66" s="11">
        <v>0.86099999999999999</v>
      </c>
      <c r="BC66" s="111"/>
      <c r="BD66" s="15">
        <v>37</v>
      </c>
      <c r="BE66" s="11">
        <v>0.56599999999999995</v>
      </c>
      <c r="BF66" s="11">
        <v>0.54200000000000004</v>
      </c>
      <c r="BG66" s="11">
        <v>8.1000000000000003E-2</v>
      </c>
      <c r="BH66" s="11">
        <v>0.35099999999999998</v>
      </c>
      <c r="BI66" s="11">
        <v>1.018</v>
      </c>
      <c r="BJ66" s="111"/>
      <c r="BK66" s="15">
        <v>35</v>
      </c>
      <c r="BL66" s="11">
        <v>0.82599999999999996</v>
      </c>
      <c r="BM66" s="11">
        <v>0.58199999999999996</v>
      </c>
      <c r="BN66" s="11">
        <v>5.7000000000000002E-2</v>
      </c>
      <c r="BO66" s="11">
        <v>0.22900000000000001</v>
      </c>
      <c r="BP66" s="11">
        <v>0.69</v>
      </c>
      <c r="BQ66" s="111"/>
      <c r="BR66" s="15">
        <v>0</v>
      </c>
      <c r="BS66" s="11"/>
      <c r="BT66" s="11"/>
      <c r="BU66" s="11"/>
      <c r="BV66" s="11"/>
      <c r="BW66" s="11" t="s">
        <v>834</v>
      </c>
      <c r="BX66" s="11"/>
      <c r="BY66" s="111"/>
      <c r="BZ66" s="15">
        <v>0</v>
      </c>
      <c r="CA66" s="11"/>
      <c r="CB66" s="11"/>
      <c r="CC66" s="11"/>
      <c r="CD66" s="11"/>
      <c r="CE66" s="21" t="s">
        <v>834</v>
      </c>
      <c r="CF66" s="11"/>
      <c r="CG66" s="111"/>
      <c r="CH66" s="11"/>
    </row>
    <row r="67" spans="1:86" x14ac:dyDescent="0.25">
      <c r="A67" s="16" t="s">
        <v>284</v>
      </c>
      <c r="B67" s="16" t="s">
        <v>281</v>
      </c>
      <c r="C67" s="9" t="s">
        <v>159</v>
      </c>
      <c r="D67" s="9" t="s">
        <v>188</v>
      </c>
      <c r="E67" s="16" t="s">
        <v>265</v>
      </c>
      <c r="F67" s="10">
        <v>1.76</v>
      </c>
      <c r="G67" s="10">
        <v>1.61</v>
      </c>
      <c r="H67" s="10">
        <v>1.72</v>
      </c>
      <c r="I67" s="10"/>
      <c r="J67" s="111"/>
      <c r="K67" s="10">
        <v>1.7</v>
      </c>
      <c r="L67" s="11">
        <v>7.8E-2</v>
      </c>
      <c r="M67" s="11">
        <v>0.35299999999999998</v>
      </c>
      <c r="N67" s="11">
        <v>0.70299999999999996</v>
      </c>
      <c r="O67" s="11">
        <v>4.5999999999999999E-2</v>
      </c>
      <c r="P67" s="11">
        <v>4.5999999999999996</v>
      </c>
      <c r="Q67" s="12">
        <v>4.7600000000000003E-2</v>
      </c>
      <c r="R67" s="104">
        <v>0.628</v>
      </c>
      <c r="S67" s="11" t="s">
        <v>282</v>
      </c>
      <c r="T67" s="11">
        <v>0.83499999999999996</v>
      </c>
      <c r="U67" s="21" t="s">
        <v>283</v>
      </c>
      <c r="V67" s="111"/>
      <c r="W67" s="15">
        <v>0</v>
      </c>
      <c r="X67" s="104"/>
      <c r="Y67" s="11"/>
      <c r="Z67" s="11"/>
      <c r="AA67" s="11"/>
      <c r="AB67" s="11"/>
      <c r="AC67" s="21" t="s">
        <v>834</v>
      </c>
      <c r="AD67" s="11"/>
      <c r="AE67" s="111"/>
      <c r="AF67" s="11">
        <v>0.91</v>
      </c>
      <c r="AG67" s="11">
        <v>0.878</v>
      </c>
      <c r="AH67" s="11">
        <v>0.74399999999999999</v>
      </c>
      <c r="AI67" s="11">
        <v>0.65300000000000002</v>
      </c>
      <c r="AJ67" s="14">
        <v>34</v>
      </c>
      <c r="AK67" s="11">
        <v>0.34</v>
      </c>
      <c r="AL67" s="11">
        <v>4.8000000000000001E-2</v>
      </c>
      <c r="AM67" s="11">
        <v>0.9</v>
      </c>
      <c r="AN67" s="111"/>
      <c r="AO67" s="11">
        <v>0.76100000000000001</v>
      </c>
      <c r="AP67" s="21" t="s">
        <v>1064</v>
      </c>
      <c r="AQ67" s="12">
        <v>6.5299999999999997E-2</v>
      </c>
      <c r="AR67" s="11">
        <v>6.4000000000000001E-2</v>
      </c>
      <c r="AS67" s="15">
        <v>34</v>
      </c>
      <c r="AT67" s="10">
        <v>1.68</v>
      </c>
      <c r="AU67" s="11">
        <v>0.107</v>
      </c>
      <c r="AV67" s="11">
        <v>0.86399999999999999</v>
      </c>
      <c r="AW67" s="21" t="s">
        <v>1065</v>
      </c>
      <c r="AX67" s="11">
        <v>0.79900000000000004</v>
      </c>
      <c r="AY67" s="11">
        <v>0.41399999999999998</v>
      </c>
      <c r="AZ67" s="11">
        <v>-2.9000000000000001E-2</v>
      </c>
      <c r="BA67" s="11">
        <v>0.26500000000000001</v>
      </c>
      <c r="BB67" s="11">
        <v>0.73799999999999999</v>
      </c>
      <c r="BC67" s="111"/>
      <c r="BD67" s="15">
        <v>35</v>
      </c>
      <c r="BE67" s="11">
        <v>0.67700000000000005</v>
      </c>
      <c r="BF67" s="11">
        <v>0.56499999999999995</v>
      </c>
      <c r="BG67" s="11">
        <v>5.7000000000000002E-2</v>
      </c>
      <c r="BH67" s="11">
        <v>0.34300000000000003</v>
      </c>
      <c r="BI67" s="11">
        <v>0.92800000000000005</v>
      </c>
      <c r="BJ67" s="111"/>
      <c r="BK67" s="15">
        <v>34</v>
      </c>
      <c r="BL67" s="11">
        <v>0.59399999999999997</v>
      </c>
      <c r="BM67" s="11">
        <v>0.81799999999999995</v>
      </c>
      <c r="BN67" s="11">
        <v>0.11799999999999999</v>
      </c>
      <c r="BO67" s="11">
        <v>0.41199999999999998</v>
      </c>
      <c r="BP67" s="11">
        <v>1.034</v>
      </c>
      <c r="BQ67" s="111"/>
      <c r="BR67" s="15">
        <v>0</v>
      </c>
      <c r="BS67" s="11"/>
      <c r="BT67" s="11"/>
      <c r="BU67" s="11"/>
      <c r="BV67" s="11"/>
      <c r="BW67" s="11" t="s">
        <v>834</v>
      </c>
      <c r="BX67" s="11"/>
      <c r="BY67" s="111"/>
      <c r="BZ67" s="15">
        <v>0</v>
      </c>
      <c r="CA67" s="11"/>
      <c r="CB67" s="11"/>
      <c r="CC67" s="11"/>
      <c r="CD67" s="11"/>
      <c r="CE67" s="21" t="s">
        <v>834</v>
      </c>
      <c r="CF67" s="11"/>
      <c r="CG67" s="111"/>
      <c r="CH67" s="11"/>
    </row>
    <row r="68" spans="1:86" x14ac:dyDescent="0.25">
      <c r="A68" s="16" t="s">
        <v>288</v>
      </c>
      <c r="B68" s="16" t="s">
        <v>285</v>
      </c>
      <c r="C68" s="9" t="s">
        <v>159</v>
      </c>
      <c r="D68" s="9" t="s">
        <v>188</v>
      </c>
      <c r="E68" s="16" t="s">
        <v>265</v>
      </c>
      <c r="F68" s="10">
        <v>1.77</v>
      </c>
      <c r="G68" s="10">
        <v>1.89</v>
      </c>
      <c r="H68" s="10">
        <v>1.98</v>
      </c>
      <c r="I68" s="10"/>
      <c r="J68" s="111"/>
      <c r="K68" s="10">
        <v>1.88</v>
      </c>
      <c r="L68" s="11">
        <v>0.104</v>
      </c>
      <c r="M68" s="11">
        <v>0.55600000000000005</v>
      </c>
      <c r="N68" s="11">
        <v>0.57499999999999996</v>
      </c>
      <c r="O68" s="11">
        <v>5.5E-2</v>
      </c>
      <c r="P68" s="11">
        <v>5.5</v>
      </c>
      <c r="Q68" s="12">
        <v>6.6299999999999998E-2</v>
      </c>
      <c r="R68" s="104">
        <v>0.59499999999999997</v>
      </c>
      <c r="S68" s="11" t="s">
        <v>286</v>
      </c>
      <c r="T68" s="11">
        <v>0.81499999999999995</v>
      </c>
      <c r="U68" s="21" t="s">
        <v>287</v>
      </c>
      <c r="V68" s="111"/>
      <c r="W68" s="15">
        <v>0</v>
      </c>
      <c r="X68" s="104"/>
      <c r="Y68" s="11"/>
      <c r="Z68" s="11"/>
      <c r="AA68" s="11"/>
      <c r="AB68" s="11"/>
      <c r="AC68" s="21" t="s">
        <v>834</v>
      </c>
      <c r="AD68" s="11"/>
      <c r="AE68" s="111"/>
      <c r="AF68" s="11">
        <v>0.95599999999999996</v>
      </c>
      <c r="AG68" s="11">
        <v>0.76200000000000001</v>
      </c>
      <c r="AH68" s="11">
        <v>0.71</v>
      </c>
      <c r="AI68" s="11">
        <v>0.54100000000000004</v>
      </c>
      <c r="AJ68" s="14">
        <v>34</v>
      </c>
      <c r="AK68" s="11">
        <v>0.38900000000000001</v>
      </c>
      <c r="AL68" s="11">
        <v>5.8000000000000003E-2</v>
      </c>
      <c r="AM68" s="11">
        <v>0.995</v>
      </c>
      <c r="AN68" s="111"/>
      <c r="AO68" s="11">
        <v>0.68</v>
      </c>
      <c r="AP68" s="21" t="s">
        <v>1066</v>
      </c>
      <c r="AQ68" s="12">
        <v>5.4199999999999998E-2</v>
      </c>
      <c r="AR68" s="11">
        <v>4.7E-2</v>
      </c>
      <c r="AS68" s="15">
        <v>34</v>
      </c>
      <c r="AT68" s="10">
        <v>1.83</v>
      </c>
      <c r="AU68" s="11">
        <v>8.5000000000000006E-2</v>
      </c>
      <c r="AV68" s="11">
        <v>0.81</v>
      </c>
      <c r="AW68" s="21" t="s">
        <v>1067</v>
      </c>
      <c r="AX68" s="11">
        <v>0.72799999999999998</v>
      </c>
      <c r="AY68" s="11">
        <v>0.54400000000000004</v>
      </c>
      <c r="AZ68" s="11">
        <v>-5.8999999999999997E-2</v>
      </c>
      <c r="BA68" s="11">
        <v>0.35299999999999998</v>
      </c>
      <c r="BB68" s="11">
        <v>0.88800000000000001</v>
      </c>
      <c r="BC68" s="111"/>
      <c r="BD68" s="15">
        <v>35</v>
      </c>
      <c r="BE68" s="11">
        <v>0.67900000000000005</v>
      </c>
      <c r="BF68" s="11">
        <v>0.66400000000000003</v>
      </c>
      <c r="BG68" s="11">
        <v>0.114</v>
      </c>
      <c r="BH68" s="11">
        <v>0.34300000000000003</v>
      </c>
      <c r="BI68" s="11">
        <v>0.97</v>
      </c>
      <c r="BJ68" s="111"/>
      <c r="BK68" s="15">
        <v>34</v>
      </c>
      <c r="BL68" s="11">
        <v>0.51700000000000002</v>
      </c>
      <c r="BM68" s="11">
        <v>0.29599999999999999</v>
      </c>
      <c r="BN68" s="11">
        <v>0.11799999999999999</v>
      </c>
      <c r="BO68" s="11">
        <v>0.47099999999999997</v>
      </c>
      <c r="BP68" s="11">
        <v>1.1259999999999999</v>
      </c>
      <c r="BQ68" s="111"/>
      <c r="BR68" s="15">
        <v>0</v>
      </c>
      <c r="BS68" s="11"/>
      <c r="BT68" s="11"/>
      <c r="BU68" s="11"/>
      <c r="BV68" s="11"/>
      <c r="BW68" s="11" t="s">
        <v>834</v>
      </c>
      <c r="BX68" s="11"/>
      <c r="BY68" s="111"/>
      <c r="BZ68" s="15">
        <v>0</v>
      </c>
      <c r="CA68" s="11"/>
      <c r="CB68" s="11"/>
      <c r="CC68" s="11"/>
      <c r="CD68" s="11"/>
      <c r="CE68" s="21" t="s">
        <v>834</v>
      </c>
      <c r="CF68" s="11"/>
      <c r="CG68" s="111"/>
      <c r="CH68" s="11"/>
    </row>
    <row r="69" spans="1:86" x14ac:dyDescent="0.25">
      <c r="A69" s="16" t="s">
        <v>292</v>
      </c>
      <c r="B69" s="16" t="s">
        <v>289</v>
      </c>
      <c r="C69" s="9" t="s">
        <v>159</v>
      </c>
      <c r="D69" s="9" t="s">
        <v>188</v>
      </c>
      <c r="E69" s="16" t="s">
        <v>265</v>
      </c>
      <c r="F69" s="10">
        <v>1.88</v>
      </c>
      <c r="G69" s="10">
        <v>2.2599999999999998</v>
      </c>
      <c r="H69" s="10">
        <v>2.33</v>
      </c>
      <c r="I69" s="10"/>
      <c r="J69" s="111"/>
      <c r="K69" s="10">
        <v>2.15</v>
      </c>
      <c r="L69" s="11">
        <v>0.24399999999999999</v>
      </c>
      <c r="M69" s="11">
        <v>2.2360000000000002</v>
      </c>
      <c r="N69" s="11">
        <v>0.111</v>
      </c>
      <c r="O69" s="11">
        <v>0.113</v>
      </c>
      <c r="P69" s="11">
        <v>11.3</v>
      </c>
      <c r="Q69" s="12">
        <v>0.14000000000000001</v>
      </c>
      <c r="R69" s="104">
        <v>0.67</v>
      </c>
      <c r="S69" s="11" t="s">
        <v>290</v>
      </c>
      <c r="T69" s="11">
        <v>0.85899999999999999</v>
      </c>
      <c r="U69" s="21" t="s">
        <v>291</v>
      </c>
      <c r="V69" s="111"/>
      <c r="W69" s="15">
        <v>0</v>
      </c>
      <c r="X69" s="104"/>
      <c r="Y69" s="11"/>
      <c r="Z69" s="11"/>
      <c r="AA69" s="11"/>
      <c r="AB69" s="11"/>
      <c r="AC69" s="21" t="s">
        <v>834</v>
      </c>
      <c r="AD69" s="11"/>
      <c r="AE69" s="111"/>
      <c r="AF69" s="11">
        <v>0.65200000000000002</v>
      </c>
      <c r="AG69" s="11">
        <v>1.0960000000000001</v>
      </c>
      <c r="AH69" s="11">
        <v>1.1080000000000001</v>
      </c>
      <c r="AI69" s="11">
        <v>1.2150000000000001</v>
      </c>
      <c r="AJ69" s="14">
        <v>34</v>
      </c>
      <c r="AK69" s="11">
        <v>0.42699999999999999</v>
      </c>
      <c r="AL69" s="11">
        <v>0.155</v>
      </c>
      <c r="AM69" s="11">
        <v>0.996</v>
      </c>
      <c r="AN69" s="111"/>
      <c r="AO69" s="11">
        <v>0.67200000000000004</v>
      </c>
      <c r="AP69" s="21" t="s">
        <v>1068</v>
      </c>
      <c r="AQ69" s="12">
        <v>0.15670000000000001</v>
      </c>
      <c r="AR69" s="11">
        <v>0.13200000000000001</v>
      </c>
      <c r="AS69" s="15">
        <v>34</v>
      </c>
      <c r="AT69" s="10">
        <v>2.0699999999999998</v>
      </c>
      <c r="AU69" s="11">
        <v>0.27300000000000002</v>
      </c>
      <c r="AV69" s="11">
        <v>0.80400000000000005</v>
      </c>
      <c r="AW69" s="21" t="s">
        <v>1069</v>
      </c>
      <c r="AX69" s="11">
        <v>0.71399999999999997</v>
      </c>
      <c r="AY69" s="11">
        <v>9.8000000000000004E-2</v>
      </c>
      <c r="AZ69" s="11">
        <v>5.8999999999999997E-2</v>
      </c>
      <c r="BA69" s="11">
        <v>0.41199999999999998</v>
      </c>
      <c r="BB69" s="11">
        <v>1.042</v>
      </c>
      <c r="BC69" s="111"/>
      <c r="BD69" s="15">
        <v>35</v>
      </c>
      <c r="BE69" s="11">
        <v>0.72199999999999998</v>
      </c>
      <c r="BF69" s="11">
        <v>0.78100000000000003</v>
      </c>
      <c r="BG69" s="11">
        <v>0.2</v>
      </c>
      <c r="BH69" s="11">
        <v>0.48599999999999999</v>
      </c>
      <c r="BI69" s="11">
        <v>1.0660000000000001</v>
      </c>
      <c r="BJ69" s="111"/>
      <c r="BK69" s="15">
        <v>34</v>
      </c>
      <c r="BL69" s="11">
        <v>0.79200000000000004</v>
      </c>
      <c r="BM69" s="11">
        <v>5.2999999999999999E-2</v>
      </c>
      <c r="BN69" s="11">
        <v>0.20599999999999999</v>
      </c>
      <c r="BO69" s="11">
        <v>0.38200000000000001</v>
      </c>
      <c r="BP69" s="11">
        <v>0.879</v>
      </c>
      <c r="BQ69" s="111"/>
      <c r="BR69" s="15">
        <v>0</v>
      </c>
      <c r="BS69" s="11"/>
      <c r="BT69" s="11"/>
      <c r="BU69" s="11"/>
      <c r="BV69" s="11"/>
      <c r="BW69" s="11" t="s">
        <v>834</v>
      </c>
      <c r="BX69" s="11"/>
      <c r="BY69" s="111"/>
      <c r="BZ69" s="15">
        <v>0</v>
      </c>
      <c r="CA69" s="11"/>
      <c r="CB69" s="11"/>
      <c r="CC69" s="11"/>
      <c r="CD69" s="11"/>
      <c r="CE69" s="21" t="s">
        <v>834</v>
      </c>
      <c r="CF69" s="11"/>
      <c r="CG69" s="111"/>
      <c r="CH69" s="11"/>
    </row>
    <row r="70" spans="1:86" x14ac:dyDescent="0.25">
      <c r="A70" s="16" t="s">
        <v>296</v>
      </c>
      <c r="B70" s="16" t="s">
        <v>293</v>
      </c>
      <c r="C70" s="9" t="s">
        <v>159</v>
      </c>
      <c r="D70" s="9" t="s">
        <v>188</v>
      </c>
      <c r="E70" s="16" t="s">
        <v>265</v>
      </c>
      <c r="F70" s="10">
        <v>2.13</v>
      </c>
      <c r="G70" s="10">
        <v>2.63</v>
      </c>
      <c r="H70" s="10">
        <v>2.58</v>
      </c>
      <c r="I70" s="10"/>
      <c r="J70" s="111"/>
      <c r="K70" s="10">
        <v>2.44</v>
      </c>
      <c r="L70" s="11">
        <v>0.27800000000000002</v>
      </c>
      <c r="M70" s="11">
        <v>1.8839999999999999</v>
      </c>
      <c r="N70" s="11">
        <v>0.156</v>
      </c>
      <c r="O70" s="11">
        <v>0.114</v>
      </c>
      <c r="P70" s="11">
        <v>11.4</v>
      </c>
      <c r="Q70" s="12">
        <v>0.1249</v>
      </c>
      <c r="R70" s="104">
        <v>0.79800000000000004</v>
      </c>
      <c r="S70" s="11" t="s">
        <v>294</v>
      </c>
      <c r="T70" s="11">
        <v>0.92200000000000004</v>
      </c>
      <c r="U70" s="21" t="s">
        <v>295</v>
      </c>
      <c r="V70" s="111"/>
      <c r="W70" s="15">
        <v>0</v>
      </c>
      <c r="X70" s="104"/>
      <c r="Y70" s="11"/>
      <c r="Z70" s="11"/>
      <c r="AA70" s="11"/>
      <c r="AB70" s="11"/>
      <c r="AC70" s="21" t="s">
        <v>834</v>
      </c>
      <c r="AD70" s="11"/>
      <c r="AE70" s="111"/>
      <c r="AF70" s="11">
        <v>0.70499999999999996</v>
      </c>
      <c r="AG70" s="11">
        <v>1.1890000000000001</v>
      </c>
      <c r="AH70" s="11">
        <v>1.107</v>
      </c>
      <c r="AI70" s="11">
        <v>1.3160000000000001</v>
      </c>
      <c r="AJ70" s="14">
        <v>34</v>
      </c>
      <c r="AK70" s="11">
        <v>0.39700000000000002</v>
      </c>
      <c r="AL70" s="11">
        <v>0.16500000000000001</v>
      </c>
      <c r="AM70" s="11">
        <v>0.93600000000000005</v>
      </c>
      <c r="AN70" s="111"/>
      <c r="AO70" s="11">
        <v>0.81200000000000006</v>
      </c>
      <c r="AP70" s="21" t="s">
        <v>1070</v>
      </c>
      <c r="AQ70" s="12">
        <v>0.16070000000000001</v>
      </c>
      <c r="AR70" s="11">
        <v>0.15</v>
      </c>
      <c r="AS70" s="15">
        <v>34</v>
      </c>
      <c r="AT70" s="10">
        <v>2.38</v>
      </c>
      <c r="AU70" s="11">
        <v>0.35699999999999998</v>
      </c>
      <c r="AV70" s="11">
        <v>0.89600000000000002</v>
      </c>
      <c r="AW70" s="21" t="s">
        <v>1071</v>
      </c>
      <c r="AX70" s="11">
        <v>0.83799999999999997</v>
      </c>
      <c r="AY70" s="11">
        <v>0.08</v>
      </c>
      <c r="AZ70" s="11">
        <v>8.7999999999999995E-2</v>
      </c>
      <c r="BA70" s="11">
        <v>0.38200000000000001</v>
      </c>
      <c r="BB70" s="11">
        <v>0.96399999999999997</v>
      </c>
      <c r="BC70" s="111"/>
      <c r="BD70" s="15">
        <v>35</v>
      </c>
      <c r="BE70" s="11">
        <v>0.78</v>
      </c>
      <c r="BF70" s="11">
        <v>0.85699999999999998</v>
      </c>
      <c r="BG70" s="11">
        <v>0.2</v>
      </c>
      <c r="BH70" s="11">
        <v>0.54300000000000004</v>
      </c>
      <c r="BI70" s="11">
        <v>1.153</v>
      </c>
      <c r="BJ70" s="111"/>
      <c r="BK70" s="15">
        <v>34</v>
      </c>
      <c r="BL70" s="11">
        <v>0.92800000000000005</v>
      </c>
      <c r="BM70" s="11">
        <v>0.11899999999999999</v>
      </c>
      <c r="BN70" s="11">
        <v>0.20599999999999999</v>
      </c>
      <c r="BO70" s="11">
        <v>0.26500000000000001</v>
      </c>
      <c r="BP70" s="11">
        <v>0.68899999999999995</v>
      </c>
      <c r="BQ70" s="111"/>
      <c r="BR70" s="15">
        <v>0</v>
      </c>
      <c r="BS70" s="11"/>
      <c r="BT70" s="11"/>
      <c r="BU70" s="11"/>
      <c r="BV70" s="11"/>
      <c r="BW70" s="11" t="s">
        <v>834</v>
      </c>
      <c r="BX70" s="11"/>
      <c r="BY70" s="111"/>
      <c r="BZ70" s="15">
        <v>0</v>
      </c>
      <c r="CA70" s="11"/>
      <c r="CB70" s="11"/>
      <c r="CC70" s="11"/>
      <c r="CD70" s="11"/>
      <c r="CE70" s="21" t="s">
        <v>834</v>
      </c>
      <c r="CF70" s="11"/>
      <c r="CG70" s="111"/>
      <c r="CH70" s="11"/>
    </row>
    <row r="71" spans="1:86" x14ac:dyDescent="0.25">
      <c r="A71" s="16" t="s">
        <v>299</v>
      </c>
      <c r="B71" s="16" t="s">
        <v>264</v>
      </c>
      <c r="C71" s="9" t="s">
        <v>159</v>
      </c>
      <c r="D71" s="9" t="s">
        <v>160</v>
      </c>
      <c r="E71" s="16" t="s">
        <v>265</v>
      </c>
      <c r="F71" s="10">
        <v>2.14</v>
      </c>
      <c r="G71" s="10">
        <v>2.11</v>
      </c>
      <c r="H71" s="10">
        <v>2.2999999999999998</v>
      </c>
      <c r="I71" s="10"/>
      <c r="J71" s="111"/>
      <c r="K71" s="10">
        <v>2.1800000000000002</v>
      </c>
      <c r="L71" s="11">
        <v>0.10199999999999999</v>
      </c>
      <c r="M71" s="11">
        <v>0.875</v>
      </c>
      <c r="N71" s="11">
        <v>0.41799999999999998</v>
      </c>
      <c r="O71" s="11">
        <v>4.7E-2</v>
      </c>
      <c r="P71" s="11">
        <v>4.7</v>
      </c>
      <c r="Q71" s="12">
        <v>5.1299999999999998E-2</v>
      </c>
      <c r="R71" s="104">
        <v>0.745</v>
      </c>
      <c r="S71" s="11" t="s">
        <v>297</v>
      </c>
      <c r="T71" s="11">
        <v>0.89700000000000002</v>
      </c>
      <c r="U71" s="21" t="s">
        <v>298</v>
      </c>
      <c r="V71" s="111"/>
      <c r="W71" s="15">
        <v>0</v>
      </c>
      <c r="X71" s="104"/>
      <c r="Y71" s="11"/>
      <c r="Z71" s="11"/>
      <c r="AA71" s="11"/>
      <c r="AB71" s="11"/>
      <c r="AC71" s="21" t="s">
        <v>834</v>
      </c>
      <c r="AD71" s="11"/>
      <c r="AE71" s="111"/>
      <c r="AF71" s="11">
        <v>0.88600000000000001</v>
      </c>
      <c r="AG71" s="11">
        <v>0.91300000000000003</v>
      </c>
      <c r="AH71" s="11">
        <v>0.92800000000000005</v>
      </c>
      <c r="AI71" s="11">
        <v>0.84699999999999998</v>
      </c>
      <c r="AJ71" s="14">
        <v>70</v>
      </c>
      <c r="AK71" s="11">
        <v>0.36499999999999999</v>
      </c>
      <c r="AL71" s="11">
        <v>8.8999999999999996E-2</v>
      </c>
      <c r="AM71" s="11">
        <v>0.78300000000000003</v>
      </c>
      <c r="AN71" s="111"/>
      <c r="AO71" s="11">
        <v>0.77800000000000002</v>
      </c>
      <c r="AP71" s="21" t="s">
        <v>1079</v>
      </c>
      <c r="AQ71" s="12">
        <v>1.0800000000000001E-2</v>
      </c>
      <c r="AR71" s="11">
        <v>0.01</v>
      </c>
      <c r="AS71" s="15">
        <v>70</v>
      </c>
      <c r="AT71" s="10">
        <v>2.12</v>
      </c>
      <c r="AU71" s="11">
        <v>2.1000000000000001E-2</v>
      </c>
      <c r="AV71" s="11">
        <v>0.875</v>
      </c>
      <c r="AW71" s="21" t="s">
        <v>1080</v>
      </c>
      <c r="AX71" s="11">
        <v>0.80900000000000005</v>
      </c>
      <c r="AY71" s="11">
        <v>0.84</v>
      </c>
      <c r="AZ71" s="11">
        <v>-9.7000000000000003E-2</v>
      </c>
      <c r="BA71" s="11">
        <v>0.33100000000000002</v>
      </c>
      <c r="BB71" s="11">
        <v>0.75700000000000001</v>
      </c>
      <c r="BC71" s="111"/>
      <c r="BD71" s="15">
        <v>68</v>
      </c>
      <c r="BE71" s="11">
        <v>0.82299999999999995</v>
      </c>
      <c r="BF71" s="11">
        <v>0.224</v>
      </c>
      <c r="BG71" s="11">
        <v>0.24099999999999999</v>
      </c>
      <c r="BH71" s="11">
        <v>0.34699999999999998</v>
      </c>
      <c r="BI71" s="11">
        <v>0.70599999999999996</v>
      </c>
      <c r="BJ71" s="111"/>
      <c r="BK71" s="15">
        <v>71</v>
      </c>
      <c r="BL71" s="11">
        <v>0.751</v>
      </c>
      <c r="BM71" s="11">
        <v>0.28799999999999998</v>
      </c>
      <c r="BN71" s="11">
        <v>0.124</v>
      </c>
      <c r="BO71" s="11">
        <v>0.41699999999999998</v>
      </c>
      <c r="BP71" s="11">
        <v>0.88500000000000001</v>
      </c>
      <c r="BQ71" s="111"/>
      <c r="BR71" s="15">
        <v>0</v>
      </c>
      <c r="BS71" s="11"/>
      <c r="BT71" s="11"/>
      <c r="BU71" s="11"/>
      <c r="BV71" s="11"/>
      <c r="BW71" s="11" t="s">
        <v>834</v>
      </c>
      <c r="BX71" s="11"/>
      <c r="BY71" s="111"/>
      <c r="BZ71" s="15">
        <v>0</v>
      </c>
      <c r="CA71" s="11"/>
      <c r="CB71" s="11"/>
      <c r="CC71" s="11"/>
      <c r="CD71" s="11"/>
      <c r="CE71" s="21" t="s">
        <v>834</v>
      </c>
      <c r="CF71" s="11"/>
      <c r="CG71" s="111"/>
      <c r="CH71" s="11"/>
    </row>
    <row r="72" spans="1:86" x14ac:dyDescent="0.25">
      <c r="A72" s="16" t="s">
        <v>303</v>
      </c>
      <c r="B72" s="16" t="s">
        <v>269</v>
      </c>
      <c r="C72" s="9" t="s">
        <v>159</v>
      </c>
      <c r="D72" s="9" t="s">
        <v>160</v>
      </c>
      <c r="E72" s="16" t="s">
        <v>300</v>
      </c>
      <c r="F72" s="10">
        <v>2.81</v>
      </c>
      <c r="G72" s="10">
        <v>2.86</v>
      </c>
      <c r="H72" s="10">
        <v>3.1</v>
      </c>
      <c r="I72" s="10"/>
      <c r="J72" s="111"/>
      <c r="K72" s="10">
        <v>2.92</v>
      </c>
      <c r="L72" s="11">
        <v>0.153</v>
      </c>
      <c r="M72" s="11">
        <v>1.196</v>
      </c>
      <c r="N72" s="11">
        <v>0.30399999999999999</v>
      </c>
      <c r="O72" s="11">
        <v>5.1999999999999998E-2</v>
      </c>
      <c r="P72" s="11">
        <v>5.2</v>
      </c>
      <c r="Q72" s="12">
        <v>8.09E-2</v>
      </c>
      <c r="R72" s="104">
        <v>0.72</v>
      </c>
      <c r="S72" s="11" t="s">
        <v>301</v>
      </c>
      <c r="T72" s="11">
        <v>0.88500000000000001</v>
      </c>
      <c r="U72" s="21" t="s">
        <v>302</v>
      </c>
      <c r="V72" s="111"/>
      <c r="W72" s="15">
        <v>0</v>
      </c>
      <c r="X72" s="104"/>
      <c r="Y72" s="11"/>
      <c r="Z72" s="11"/>
      <c r="AA72" s="11"/>
      <c r="AB72" s="11"/>
      <c r="AC72" s="21" t="s">
        <v>834</v>
      </c>
      <c r="AD72" s="11"/>
      <c r="AE72" s="111"/>
      <c r="AF72" s="11">
        <v>1.0389999999999999</v>
      </c>
      <c r="AG72" s="11">
        <v>0.80700000000000005</v>
      </c>
      <c r="AH72" s="11">
        <v>0.77300000000000002</v>
      </c>
      <c r="AI72" s="11">
        <v>0.624</v>
      </c>
      <c r="AJ72" s="14">
        <v>65</v>
      </c>
      <c r="AK72" s="11">
        <v>0.47299999999999998</v>
      </c>
      <c r="AL72" s="11">
        <v>0.19700000000000001</v>
      </c>
      <c r="AM72" s="11">
        <v>1.0049999999999999</v>
      </c>
      <c r="AN72" s="111"/>
      <c r="AO72" s="11">
        <v>0.84199999999999997</v>
      </c>
      <c r="AP72" s="21" t="s">
        <v>1081</v>
      </c>
      <c r="AQ72" s="12">
        <v>1.6400000000000001E-2</v>
      </c>
      <c r="AR72" s="11">
        <v>1.0999999999999999E-2</v>
      </c>
      <c r="AS72" s="15">
        <v>65</v>
      </c>
      <c r="AT72" s="10">
        <v>2.84</v>
      </c>
      <c r="AU72" s="11">
        <v>3.1E-2</v>
      </c>
      <c r="AV72" s="11">
        <v>0.91400000000000003</v>
      </c>
      <c r="AW72" s="21" t="s">
        <v>1082</v>
      </c>
      <c r="AX72" s="11">
        <v>0.83799999999999997</v>
      </c>
      <c r="AY72" s="11">
        <v>0.82299999999999995</v>
      </c>
      <c r="AZ72" s="11">
        <v>2.3E-2</v>
      </c>
      <c r="BA72" s="11">
        <v>0.377</v>
      </c>
      <c r="BB72" s="11">
        <v>0.81899999999999995</v>
      </c>
      <c r="BC72" s="111"/>
      <c r="BD72" s="15">
        <v>63</v>
      </c>
      <c r="BE72" s="11">
        <v>0.80300000000000005</v>
      </c>
      <c r="BF72" s="11">
        <v>0.23699999999999999</v>
      </c>
      <c r="BG72" s="11">
        <v>0.27800000000000002</v>
      </c>
      <c r="BH72" s="11">
        <v>0.437</v>
      </c>
      <c r="BI72" s="11">
        <v>0.92500000000000004</v>
      </c>
      <c r="BJ72" s="111"/>
      <c r="BK72" s="15">
        <v>67</v>
      </c>
      <c r="BL72" s="11">
        <v>0.64800000000000002</v>
      </c>
      <c r="BM72" s="11">
        <v>0.14499999999999999</v>
      </c>
      <c r="BN72" s="11">
        <v>0.29099999999999998</v>
      </c>
      <c r="BO72" s="11">
        <v>0.60399999999999998</v>
      </c>
      <c r="BP72" s="11">
        <v>1.2709999999999999</v>
      </c>
      <c r="BQ72" s="111"/>
      <c r="BR72" s="15">
        <v>0</v>
      </c>
      <c r="BS72" s="11"/>
      <c r="BT72" s="11"/>
      <c r="BU72" s="11"/>
      <c r="BV72" s="11"/>
      <c r="BW72" s="11" t="s">
        <v>834</v>
      </c>
      <c r="BX72" s="11"/>
      <c r="BY72" s="111"/>
      <c r="BZ72" s="15">
        <v>0</v>
      </c>
      <c r="CA72" s="11"/>
      <c r="CB72" s="11"/>
      <c r="CC72" s="11"/>
      <c r="CD72" s="11"/>
      <c r="CE72" s="21" t="s">
        <v>834</v>
      </c>
      <c r="CF72" s="11"/>
      <c r="CG72" s="111"/>
      <c r="CH72" s="11"/>
    </row>
    <row r="73" spans="1:86" x14ac:dyDescent="0.25">
      <c r="A73" s="16" t="s">
        <v>306</v>
      </c>
      <c r="B73" s="16" t="s">
        <v>273</v>
      </c>
      <c r="C73" s="9" t="s">
        <v>159</v>
      </c>
      <c r="D73" s="9" t="s">
        <v>160</v>
      </c>
      <c r="E73" s="16" t="s">
        <v>265</v>
      </c>
      <c r="F73" s="10">
        <v>1.48</v>
      </c>
      <c r="G73" s="10">
        <v>1.47</v>
      </c>
      <c r="H73" s="10">
        <v>1.53</v>
      </c>
      <c r="I73" s="10"/>
      <c r="J73" s="111"/>
      <c r="K73" s="10">
        <v>1.49</v>
      </c>
      <c r="L73" s="11">
        <v>3.6999999999999998E-2</v>
      </c>
      <c r="M73" s="11">
        <v>0.11</v>
      </c>
      <c r="N73" s="11">
        <v>0.89600000000000002</v>
      </c>
      <c r="O73" s="11">
        <v>2.5000000000000001E-2</v>
      </c>
      <c r="P73" s="11">
        <v>2.5</v>
      </c>
      <c r="Q73" s="12">
        <v>1.26E-2</v>
      </c>
      <c r="R73" s="104">
        <v>0.88800000000000001</v>
      </c>
      <c r="S73" s="11" t="s">
        <v>304</v>
      </c>
      <c r="T73" s="11">
        <v>0.96</v>
      </c>
      <c r="U73" s="21" t="s">
        <v>305</v>
      </c>
      <c r="V73" s="111"/>
      <c r="W73" s="15">
        <v>0</v>
      </c>
      <c r="X73" s="104"/>
      <c r="Y73" s="11"/>
      <c r="Z73" s="11"/>
      <c r="AA73" s="11"/>
      <c r="AB73" s="11"/>
      <c r="AC73" s="21" t="s">
        <v>834</v>
      </c>
      <c r="AD73" s="11"/>
      <c r="AE73" s="111"/>
      <c r="AF73" s="11">
        <v>0.88800000000000001</v>
      </c>
      <c r="AG73" s="11">
        <v>1.022</v>
      </c>
      <c r="AH73" s="11">
        <v>1.026</v>
      </c>
      <c r="AI73" s="11">
        <v>1.0489999999999999</v>
      </c>
      <c r="AJ73" s="14">
        <v>65</v>
      </c>
      <c r="AK73" s="11">
        <v>0.17899999999999999</v>
      </c>
      <c r="AL73" s="11">
        <v>1.4999999999999999E-2</v>
      </c>
      <c r="AM73" s="11">
        <v>0.54300000000000004</v>
      </c>
      <c r="AN73" s="111"/>
      <c r="AO73" s="11">
        <v>0.871</v>
      </c>
      <c r="AP73" s="21" t="s">
        <v>1085</v>
      </c>
      <c r="AQ73" s="12">
        <v>2.3999999999999998E-3</v>
      </c>
      <c r="AR73" s="11">
        <v>5.0000000000000001E-3</v>
      </c>
      <c r="AS73" s="15">
        <v>65</v>
      </c>
      <c r="AT73" s="10">
        <v>1.47</v>
      </c>
      <c r="AU73" s="11">
        <v>7.0000000000000001E-3</v>
      </c>
      <c r="AV73" s="11">
        <v>0.93100000000000005</v>
      </c>
      <c r="AW73" s="21" t="s">
        <v>1086</v>
      </c>
      <c r="AX73" s="11">
        <v>0.90800000000000003</v>
      </c>
      <c r="AY73" s="11">
        <v>0.94699999999999995</v>
      </c>
      <c r="AZ73" s="11">
        <v>-5.3999999999999999E-2</v>
      </c>
      <c r="BA73" s="11">
        <v>0.17699999999999999</v>
      </c>
      <c r="BB73" s="11">
        <v>0.58899999999999997</v>
      </c>
      <c r="BC73" s="111"/>
      <c r="BD73" s="15">
        <v>65</v>
      </c>
      <c r="BE73" s="11">
        <v>0.91100000000000003</v>
      </c>
      <c r="BF73" s="11">
        <v>0.66700000000000004</v>
      </c>
      <c r="BG73" s="11">
        <v>7.6999999999999999E-2</v>
      </c>
      <c r="BH73" s="11">
        <v>0.185</v>
      </c>
      <c r="BI73" s="11">
        <v>0.53300000000000003</v>
      </c>
      <c r="BJ73" s="111"/>
      <c r="BK73" s="15">
        <v>66</v>
      </c>
      <c r="BL73" s="11">
        <v>0.93100000000000005</v>
      </c>
      <c r="BM73" s="11">
        <v>0.70499999999999996</v>
      </c>
      <c r="BN73" s="11">
        <v>2.3E-2</v>
      </c>
      <c r="BO73" s="11">
        <v>0.17399999999999999</v>
      </c>
      <c r="BP73" s="11">
        <v>0.50700000000000001</v>
      </c>
      <c r="BQ73" s="111"/>
      <c r="BR73" s="15">
        <v>0</v>
      </c>
      <c r="BS73" s="11"/>
      <c r="BT73" s="11"/>
      <c r="BU73" s="11"/>
      <c r="BV73" s="11"/>
      <c r="BW73" s="11" t="s">
        <v>834</v>
      </c>
      <c r="BX73" s="11"/>
      <c r="BY73" s="111"/>
      <c r="BZ73" s="15">
        <v>0</v>
      </c>
      <c r="CA73" s="11"/>
      <c r="CB73" s="11"/>
      <c r="CC73" s="11"/>
      <c r="CD73" s="11"/>
      <c r="CE73" s="21" t="s">
        <v>834</v>
      </c>
      <c r="CF73" s="11"/>
      <c r="CG73" s="111"/>
      <c r="CH73" s="11"/>
    </row>
    <row r="74" spans="1:86" x14ac:dyDescent="0.25">
      <c r="A74" s="16" t="s">
        <v>310</v>
      </c>
      <c r="B74" s="16" t="s">
        <v>307</v>
      </c>
      <c r="C74" s="9" t="s">
        <v>159</v>
      </c>
      <c r="D74" s="9" t="s">
        <v>160</v>
      </c>
      <c r="E74" s="16" t="s">
        <v>265</v>
      </c>
      <c r="F74" s="10">
        <v>1.42</v>
      </c>
      <c r="G74" s="10">
        <v>1.4</v>
      </c>
      <c r="H74" s="10">
        <v>1.43</v>
      </c>
      <c r="I74" s="10"/>
      <c r="J74" s="111"/>
      <c r="K74" s="10">
        <v>1.42</v>
      </c>
      <c r="L74" s="11">
        <v>1.2999999999999999E-2</v>
      </c>
      <c r="M74" s="11">
        <v>1.4E-2</v>
      </c>
      <c r="N74" s="11">
        <v>0.98599999999999999</v>
      </c>
      <c r="O74" s="11">
        <v>8.9999999999999993E-3</v>
      </c>
      <c r="P74" s="11">
        <v>0.9</v>
      </c>
      <c r="Q74" s="12">
        <v>5.4000000000000003E-3</v>
      </c>
      <c r="R74" s="104">
        <v>0.83299999999999996</v>
      </c>
      <c r="S74" s="11" t="s">
        <v>308</v>
      </c>
      <c r="T74" s="11">
        <v>0.93700000000000006</v>
      </c>
      <c r="U74" s="21" t="s">
        <v>309</v>
      </c>
      <c r="V74" s="111"/>
      <c r="W74" s="15">
        <v>0</v>
      </c>
      <c r="X74" s="104"/>
      <c r="Y74" s="11"/>
      <c r="Z74" s="11"/>
      <c r="AA74" s="11"/>
      <c r="AB74" s="11"/>
      <c r="AC74" s="21" t="s">
        <v>834</v>
      </c>
      <c r="AD74" s="11"/>
      <c r="AE74" s="111"/>
      <c r="AF74" s="11">
        <v>0.89400000000000002</v>
      </c>
      <c r="AG74" s="11">
        <v>0.96399999999999997</v>
      </c>
      <c r="AH74" s="11">
        <v>1.006</v>
      </c>
      <c r="AI74" s="11">
        <v>0.97</v>
      </c>
      <c r="AJ74" s="14">
        <v>64</v>
      </c>
      <c r="AK74" s="11">
        <v>0.188</v>
      </c>
      <c r="AL74" s="11">
        <v>-2.1000000000000001E-2</v>
      </c>
      <c r="AM74" s="11">
        <v>0.63800000000000001</v>
      </c>
      <c r="AN74" s="111"/>
      <c r="AO74" s="11">
        <v>0.80900000000000005</v>
      </c>
      <c r="AP74" s="21" t="s">
        <v>835</v>
      </c>
      <c r="AQ74" s="12">
        <v>4.8999999999999998E-3</v>
      </c>
      <c r="AR74" s="11">
        <v>8.9999999999999993E-3</v>
      </c>
      <c r="AS74" s="15">
        <v>64</v>
      </c>
      <c r="AT74" s="10">
        <v>1.41</v>
      </c>
      <c r="AU74" s="11">
        <v>1.2E-2</v>
      </c>
      <c r="AV74" s="11">
        <v>0.89400000000000002</v>
      </c>
      <c r="AW74" s="21" t="s">
        <v>836</v>
      </c>
      <c r="AX74" s="11">
        <v>0.86099999999999999</v>
      </c>
      <c r="AY74" s="11">
        <v>0.91</v>
      </c>
      <c r="AZ74" s="11">
        <v>-7.8E-2</v>
      </c>
      <c r="BA74" s="11">
        <v>0.20300000000000001</v>
      </c>
      <c r="BB74" s="11">
        <v>0.69599999999999995</v>
      </c>
      <c r="BC74" s="111"/>
      <c r="BD74" s="15">
        <v>63</v>
      </c>
      <c r="BE74" s="11">
        <v>0.89900000000000002</v>
      </c>
      <c r="BF74" s="11">
        <v>0.86899999999999999</v>
      </c>
      <c r="BG74" s="11">
        <v>4.8000000000000001E-2</v>
      </c>
      <c r="BH74" s="11">
        <v>0.14299999999999999</v>
      </c>
      <c r="BI74" s="11">
        <v>0.53600000000000003</v>
      </c>
      <c r="BJ74" s="111"/>
      <c r="BK74" s="15">
        <v>64</v>
      </c>
      <c r="BL74" s="11">
        <v>0.86699999999999999</v>
      </c>
      <c r="BM74" s="11">
        <v>0.95399999999999996</v>
      </c>
      <c r="BN74" s="11">
        <v>-3.1E-2</v>
      </c>
      <c r="BO74" s="11">
        <v>0.219</v>
      </c>
      <c r="BP74" s="11">
        <v>0.68300000000000005</v>
      </c>
      <c r="BQ74" s="111"/>
      <c r="BR74" s="15">
        <v>0</v>
      </c>
      <c r="BS74" s="11"/>
      <c r="BT74" s="11"/>
      <c r="BU74" s="11"/>
      <c r="BV74" s="11"/>
      <c r="BW74" s="11" t="s">
        <v>834</v>
      </c>
      <c r="BX74" s="11"/>
      <c r="BY74" s="111"/>
      <c r="BZ74" s="15">
        <v>0</v>
      </c>
      <c r="CA74" s="11"/>
      <c r="CB74" s="11"/>
      <c r="CC74" s="11"/>
      <c r="CD74" s="11"/>
      <c r="CE74" s="21" t="s">
        <v>834</v>
      </c>
      <c r="CF74" s="11"/>
      <c r="CG74" s="111"/>
      <c r="CH74" s="11"/>
    </row>
    <row r="75" spans="1:86" x14ac:dyDescent="0.25">
      <c r="A75" s="16" t="s">
        <v>314</v>
      </c>
      <c r="B75" s="16" t="s">
        <v>311</v>
      </c>
      <c r="C75" s="9" t="s">
        <v>159</v>
      </c>
      <c r="D75" s="9" t="s">
        <v>160</v>
      </c>
      <c r="E75" s="16" t="s">
        <v>265</v>
      </c>
      <c r="F75" s="10">
        <v>1.52</v>
      </c>
      <c r="G75" s="10">
        <v>1.51</v>
      </c>
      <c r="H75" s="10">
        <v>1.61</v>
      </c>
      <c r="I75" s="10"/>
      <c r="J75" s="111"/>
      <c r="K75" s="10">
        <v>1.55</v>
      </c>
      <c r="L75" s="11">
        <v>5.7000000000000002E-2</v>
      </c>
      <c r="M75" s="11">
        <v>0.221</v>
      </c>
      <c r="N75" s="11">
        <v>0.80200000000000005</v>
      </c>
      <c r="O75" s="11">
        <v>3.6999999999999998E-2</v>
      </c>
      <c r="P75" s="11">
        <v>3.7</v>
      </c>
      <c r="Q75" s="12">
        <v>2.06E-2</v>
      </c>
      <c r="R75" s="104">
        <v>0.86899999999999999</v>
      </c>
      <c r="S75" s="11" t="s">
        <v>312</v>
      </c>
      <c r="T75" s="11">
        <v>0.95199999999999996</v>
      </c>
      <c r="U75" s="21" t="s">
        <v>313</v>
      </c>
      <c r="V75" s="111"/>
      <c r="W75" s="15">
        <v>0</v>
      </c>
      <c r="X75" s="104"/>
      <c r="Y75" s="11"/>
      <c r="Z75" s="11"/>
      <c r="AA75" s="11"/>
      <c r="AB75" s="11"/>
      <c r="AC75" s="21" t="s">
        <v>834</v>
      </c>
      <c r="AD75" s="11"/>
      <c r="AE75" s="111"/>
      <c r="AF75" s="11">
        <v>0.84699999999999998</v>
      </c>
      <c r="AG75" s="11">
        <v>1.071</v>
      </c>
      <c r="AH75" s="11">
        <v>1.02</v>
      </c>
      <c r="AI75" s="11">
        <v>1.093</v>
      </c>
      <c r="AJ75" s="14">
        <v>64</v>
      </c>
      <c r="AK75" s="11">
        <v>0.186</v>
      </c>
      <c r="AL75" s="11">
        <v>4.1000000000000002E-2</v>
      </c>
      <c r="AM75" s="11">
        <v>0.621</v>
      </c>
      <c r="AN75" s="111"/>
      <c r="AO75" s="11">
        <v>0.878</v>
      </c>
      <c r="AP75" s="21" t="s">
        <v>837</v>
      </c>
      <c r="AQ75" s="12">
        <v>2.8999999999999998E-3</v>
      </c>
      <c r="AR75" s="11">
        <v>5.0000000000000001E-3</v>
      </c>
      <c r="AS75" s="15">
        <v>63</v>
      </c>
      <c r="AT75" s="10">
        <v>1.51</v>
      </c>
      <c r="AU75" s="11">
        <v>8.0000000000000002E-3</v>
      </c>
      <c r="AV75" s="11">
        <v>0.93500000000000005</v>
      </c>
      <c r="AW75" s="21" t="s">
        <v>838</v>
      </c>
      <c r="AX75" s="11">
        <v>0.90800000000000003</v>
      </c>
      <c r="AY75" s="11">
        <v>0.94599999999999995</v>
      </c>
      <c r="AZ75" s="11">
        <v>-3.2000000000000001E-2</v>
      </c>
      <c r="BA75" s="11">
        <v>0.159</v>
      </c>
      <c r="BB75" s="11">
        <v>0.60699999999999998</v>
      </c>
      <c r="BC75" s="111"/>
      <c r="BD75" s="15">
        <v>64</v>
      </c>
      <c r="BE75" s="11">
        <v>0.86499999999999999</v>
      </c>
      <c r="BF75" s="11">
        <v>0.54900000000000004</v>
      </c>
      <c r="BG75" s="11">
        <v>9.4E-2</v>
      </c>
      <c r="BH75" s="11">
        <v>0.219</v>
      </c>
      <c r="BI75" s="11">
        <v>0.71099999999999997</v>
      </c>
      <c r="BJ75" s="111"/>
      <c r="BK75" s="15">
        <v>66</v>
      </c>
      <c r="BL75" s="11">
        <v>0.92600000000000005</v>
      </c>
      <c r="BM75" s="11">
        <v>0.58199999999999996</v>
      </c>
      <c r="BN75" s="11">
        <v>6.0999999999999999E-2</v>
      </c>
      <c r="BO75" s="11">
        <v>0.182</v>
      </c>
      <c r="BP75" s="11">
        <v>0.54400000000000004</v>
      </c>
      <c r="BQ75" s="111"/>
      <c r="BR75" s="15">
        <v>0</v>
      </c>
      <c r="BS75" s="11"/>
      <c r="BT75" s="11"/>
      <c r="BU75" s="11"/>
      <c r="BV75" s="11"/>
      <c r="BW75" s="11" t="s">
        <v>834</v>
      </c>
      <c r="BX75" s="11"/>
      <c r="BY75" s="111"/>
      <c r="BZ75" s="15">
        <v>0</v>
      </c>
      <c r="CA75" s="11"/>
      <c r="CB75" s="11"/>
      <c r="CC75" s="11"/>
      <c r="CD75" s="11"/>
      <c r="CE75" s="21" t="s">
        <v>834</v>
      </c>
      <c r="CF75" s="11"/>
      <c r="CG75" s="111"/>
      <c r="CH75" s="11"/>
    </row>
    <row r="76" spans="1:86" x14ac:dyDescent="0.25">
      <c r="A76" s="16" t="s">
        <v>318</v>
      </c>
      <c r="B76" s="16" t="s">
        <v>315</v>
      </c>
      <c r="C76" s="9" t="s">
        <v>159</v>
      </c>
      <c r="D76" s="9" t="s">
        <v>160</v>
      </c>
      <c r="E76" s="16" t="s">
        <v>265</v>
      </c>
      <c r="F76" s="10">
        <v>1.88</v>
      </c>
      <c r="G76" s="10">
        <v>1.8</v>
      </c>
      <c r="H76" s="10">
        <v>2.0299999999999998</v>
      </c>
      <c r="I76" s="10"/>
      <c r="J76" s="111"/>
      <c r="K76" s="10">
        <v>1.9</v>
      </c>
      <c r="L76" s="11">
        <v>0.115</v>
      </c>
      <c r="M76" s="11">
        <v>0.63500000000000001</v>
      </c>
      <c r="N76" s="11">
        <v>0.53100000000000003</v>
      </c>
      <c r="O76" s="11">
        <v>6.0999999999999999E-2</v>
      </c>
      <c r="P76" s="11">
        <v>6.1</v>
      </c>
      <c r="Q76" s="12">
        <v>6.2600000000000003E-2</v>
      </c>
      <c r="R76" s="104">
        <v>0.70499999999999996</v>
      </c>
      <c r="S76" s="11" t="s">
        <v>316</v>
      </c>
      <c r="T76" s="11">
        <v>0.878</v>
      </c>
      <c r="U76" s="21" t="s">
        <v>317</v>
      </c>
      <c r="V76" s="111"/>
      <c r="W76" s="15">
        <v>0</v>
      </c>
      <c r="X76" s="104"/>
      <c r="Y76" s="11"/>
      <c r="Z76" s="11"/>
      <c r="AA76" s="11"/>
      <c r="AB76" s="11"/>
      <c r="AC76" s="21" t="s">
        <v>834</v>
      </c>
      <c r="AD76" s="11"/>
      <c r="AE76" s="111"/>
      <c r="AF76" s="11">
        <v>0.95099999999999996</v>
      </c>
      <c r="AG76" s="11">
        <v>0.89400000000000002</v>
      </c>
      <c r="AH76" s="11">
        <v>0.82199999999999995</v>
      </c>
      <c r="AI76" s="11">
        <v>0.73499999999999999</v>
      </c>
      <c r="AJ76" s="14">
        <v>63</v>
      </c>
      <c r="AK76" s="11">
        <v>0.41199999999999998</v>
      </c>
      <c r="AL76" s="11">
        <v>8.6999999999999994E-2</v>
      </c>
      <c r="AM76" s="11">
        <v>1.0549999999999999</v>
      </c>
      <c r="AN76" s="111"/>
      <c r="AO76" s="11">
        <v>0.82799999999999996</v>
      </c>
      <c r="AP76" s="21" t="s">
        <v>839</v>
      </c>
      <c r="AQ76" s="12">
        <v>2.8299999999999999E-2</v>
      </c>
      <c r="AR76" s="11">
        <v>2.8000000000000001E-2</v>
      </c>
      <c r="AS76" s="15">
        <v>64</v>
      </c>
      <c r="AT76" s="10">
        <v>1.84</v>
      </c>
      <c r="AU76" s="11">
        <v>5.1999999999999998E-2</v>
      </c>
      <c r="AV76" s="11">
        <v>0.90600000000000003</v>
      </c>
      <c r="AW76" s="21" t="s">
        <v>840</v>
      </c>
      <c r="AX76" s="11">
        <v>0.85</v>
      </c>
      <c r="AY76" s="11">
        <v>0.70899999999999996</v>
      </c>
      <c r="AZ76" s="11">
        <v>-6.3E-2</v>
      </c>
      <c r="BA76" s="11">
        <v>0.34399999999999997</v>
      </c>
      <c r="BB76" s="11">
        <v>0.85</v>
      </c>
      <c r="BC76" s="111"/>
      <c r="BD76" s="15">
        <v>61</v>
      </c>
      <c r="BE76" s="11">
        <v>0.78200000000000003</v>
      </c>
      <c r="BF76" s="11">
        <v>0.27100000000000002</v>
      </c>
      <c r="BG76" s="11">
        <v>0.21299999999999999</v>
      </c>
      <c r="BH76" s="11">
        <v>0.377</v>
      </c>
      <c r="BI76" s="11">
        <v>1.022</v>
      </c>
      <c r="BJ76" s="111"/>
      <c r="BK76" s="15">
        <v>64</v>
      </c>
      <c r="BL76" s="11">
        <v>0.69899999999999995</v>
      </c>
      <c r="BM76" s="11">
        <v>0.443</v>
      </c>
      <c r="BN76" s="11">
        <v>0.109</v>
      </c>
      <c r="BO76" s="11">
        <v>0.51600000000000001</v>
      </c>
      <c r="BP76" s="11">
        <v>1.292</v>
      </c>
      <c r="BQ76" s="111"/>
      <c r="BR76" s="15">
        <v>0</v>
      </c>
      <c r="BS76" s="11"/>
      <c r="BT76" s="11"/>
      <c r="BU76" s="11"/>
      <c r="BV76" s="11"/>
      <c r="BW76" s="11" t="s">
        <v>834</v>
      </c>
      <c r="BX76" s="11"/>
      <c r="BY76" s="111"/>
      <c r="BZ76" s="15">
        <v>0</v>
      </c>
      <c r="CA76" s="11"/>
      <c r="CB76" s="11"/>
      <c r="CC76" s="11"/>
      <c r="CD76" s="11"/>
      <c r="CE76" s="21" t="s">
        <v>834</v>
      </c>
      <c r="CF76" s="11"/>
      <c r="CG76" s="111"/>
      <c r="CH76" s="11"/>
    </row>
    <row r="77" spans="1:86" x14ac:dyDescent="0.25">
      <c r="A77" s="16" t="s">
        <v>322</v>
      </c>
      <c r="B77" s="16" t="s">
        <v>319</v>
      </c>
      <c r="C77" s="9" t="s">
        <v>159</v>
      </c>
      <c r="D77" s="9" t="s">
        <v>160</v>
      </c>
      <c r="E77" s="16" t="s">
        <v>265</v>
      </c>
      <c r="F77" s="10">
        <v>2.41</v>
      </c>
      <c r="G77" s="10">
        <v>2.37</v>
      </c>
      <c r="H77" s="10">
        <v>2.77</v>
      </c>
      <c r="I77" s="10"/>
      <c r="J77" s="111"/>
      <c r="K77" s="10">
        <v>2.52</v>
      </c>
      <c r="L77" s="11">
        <v>0.22</v>
      </c>
      <c r="M77" s="11">
        <v>2.0750000000000002</v>
      </c>
      <c r="N77" s="11">
        <v>0.128</v>
      </c>
      <c r="O77" s="11">
        <v>8.6999999999999994E-2</v>
      </c>
      <c r="P77" s="11">
        <v>8.6999999999999993</v>
      </c>
      <c r="Q77" s="12">
        <v>0.12770000000000001</v>
      </c>
      <c r="R77" s="104">
        <v>0.66300000000000003</v>
      </c>
      <c r="S77" s="11" t="s">
        <v>320</v>
      </c>
      <c r="T77" s="11">
        <v>0.85499999999999998</v>
      </c>
      <c r="U77" s="21" t="s">
        <v>321</v>
      </c>
      <c r="V77" s="111"/>
      <c r="W77" s="15">
        <v>0</v>
      </c>
      <c r="X77" s="104"/>
      <c r="Y77" s="11"/>
      <c r="Z77" s="11"/>
      <c r="AA77" s="11"/>
      <c r="AB77" s="11"/>
      <c r="AC77" s="21" t="s">
        <v>834</v>
      </c>
      <c r="AD77" s="11"/>
      <c r="AE77" s="111"/>
      <c r="AF77" s="11">
        <v>0.98399999999999999</v>
      </c>
      <c r="AG77" s="11">
        <v>0.79500000000000004</v>
      </c>
      <c r="AH77" s="11">
        <v>0.79700000000000004</v>
      </c>
      <c r="AI77" s="11">
        <v>0.63400000000000001</v>
      </c>
      <c r="AJ77" s="14">
        <v>62</v>
      </c>
      <c r="AK77" s="11">
        <v>0.53800000000000003</v>
      </c>
      <c r="AL77" s="11">
        <v>0.24</v>
      </c>
      <c r="AM77" s="11">
        <v>1.1879999999999999</v>
      </c>
      <c r="AN77" s="111"/>
      <c r="AO77" s="11">
        <v>0.76800000000000002</v>
      </c>
      <c r="AP77" s="21" t="s">
        <v>841</v>
      </c>
      <c r="AQ77" s="12">
        <v>1.6899999999999998E-2</v>
      </c>
      <c r="AR77" s="11">
        <v>1.2E-2</v>
      </c>
      <c r="AS77" s="15">
        <v>62</v>
      </c>
      <c r="AT77" s="10">
        <v>2.39</v>
      </c>
      <c r="AU77" s="11">
        <v>2.9000000000000001E-2</v>
      </c>
      <c r="AV77" s="11">
        <v>0.86899999999999999</v>
      </c>
      <c r="AW77" s="21" t="s">
        <v>842</v>
      </c>
      <c r="AX77" s="11">
        <v>0.78200000000000003</v>
      </c>
      <c r="AY77" s="11">
        <v>0.84599999999999997</v>
      </c>
      <c r="AZ77" s="11">
        <v>0</v>
      </c>
      <c r="BA77" s="11">
        <v>0.41899999999999998</v>
      </c>
      <c r="BB77" s="11">
        <v>1.0620000000000001</v>
      </c>
      <c r="BC77" s="111"/>
      <c r="BD77" s="15">
        <v>61</v>
      </c>
      <c r="BE77" s="11">
        <v>0.78400000000000003</v>
      </c>
      <c r="BF77" s="11">
        <v>6.8000000000000005E-2</v>
      </c>
      <c r="BG77" s="11">
        <v>0.377</v>
      </c>
      <c r="BH77" s="11">
        <v>0.50800000000000001</v>
      </c>
      <c r="BI77" s="11">
        <v>1.075</v>
      </c>
      <c r="BJ77" s="111"/>
      <c r="BK77" s="15">
        <v>64</v>
      </c>
      <c r="BL77" s="11">
        <v>0.623</v>
      </c>
      <c r="BM77" s="11">
        <v>0.09</v>
      </c>
      <c r="BN77" s="11">
        <v>0.34399999999999997</v>
      </c>
      <c r="BO77" s="11">
        <v>0.68799999999999994</v>
      </c>
      <c r="BP77" s="11">
        <v>1.4279999999999999</v>
      </c>
      <c r="BQ77" s="111"/>
      <c r="BR77" s="15">
        <v>0</v>
      </c>
      <c r="BS77" s="11"/>
      <c r="BT77" s="11"/>
      <c r="BU77" s="11"/>
      <c r="BV77" s="11"/>
      <c r="BW77" s="11" t="s">
        <v>834</v>
      </c>
      <c r="BX77" s="11"/>
      <c r="BY77" s="111"/>
      <c r="BZ77" s="15">
        <v>0</v>
      </c>
      <c r="CA77" s="11"/>
      <c r="CB77" s="11"/>
      <c r="CC77" s="11"/>
      <c r="CD77" s="11"/>
      <c r="CE77" s="21" t="s">
        <v>834</v>
      </c>
      <c r="CF77" s="11"/>
      <c r="CG77" s="111"/>
      <c r="CH77" s="11"/>
    </row>
    <row r="78" spans="1:86" x14ac:dyDescent="0.25">
      <c r="A78" s="16" t="s">
        <v>326</v>
      </c>
      <c r="B78" s="16" t="s">
        <v>323</v>
      </c>
      <c r="C78" s="9" t="s">
        <v>159</v>
      </c>
      <c r="D78" s="9" t="s">
        <v>160</v>
      </c>
      <c r="E78" s="16" t="s">
        <v>265</v>
      </c>
      <c r="F78" s="10">
        <v>3.18</v>
      </c>
      <c r="G78" s="10">
        <v>3.34</v>
      </c>
      <c r="H78" s="10">
        <v>3.41</v>
      </c>
      <c r="I78" s="10"/>
      <c r="J78" s="111"/>
      <c r="K78" s="10">
        <v>3.31</v>
      </c>
      <c r="L78" s="11">
        <v>0.11700000000000001</v>
      </c>
      <c r="M78" s="11">
        <v>0.624</v>
      </c>
      <c r="N78" s="11">
        <v>0.53700000000000003</v>
      </c>
      <c r="O78" s="11">
        <v>3.5000000000000003E-2</v>
      </c>
      <c r="P78" s="11">
        <v>3.5</v>
      </c>
      <c r="Q78" s="12">
        <v>5.2600000000000001E-2</v>
      </c>
      <c r="R78" s="104">
        <v>0.79800000000000004</v>
      </c>
      <c r="S78" s="11" t="s">
        <v>324</v>
      </c>
      <c r="T78" s="11">
        <v>0.92200000000000004</v>
      </c>
      <c r="U78" s="21" t="s">
        <v>325</v>
      </c>
      <c r="V78" s="111"/>
      <c r="W78" s="15">
        <v>0</v>
      </c>
      <c r="X78" s="104"/>
      <c r="Y78" s="11"/>
      <c r="Z78" s="11"/>
      <c r="AA78" s="11"/>
      <c r="AB78" s="11"/>
      <c r="AC78" s="21" t="s">
        <v>834</v>
      </c>
      <c r="AD78" s="11"/>
      <c r="AE78" s="111"/>
      <c r="AF78" s="11">
        <v>1.052</v>
      </c>
      <c r="AG78" s="11">
        <v>0.85799999999999998</v>
      </c>
      <c r="AH78" s="11">
        <v>0.79</v>
      </c>
      <c r="AI78" s="11">
        <v>0.67700000000000005</v>
      </c>
      <c r="AJ78" s="14">
        <v>65</v>
      </c>
      <c r="AK78" s="11">
        <v>0.35499999999999998</v>
      </c>
      <c r="AL78" s="11">
        <v>0.159</v>
      </c>
      <c r="AM78" s="11">
        <v>0.92600000000000005</v>
      </c>
      <c r="AN78" s="111"/>
      <c r="AO78" s="11">
        <v>0.90400000000000003</v>
      </c>
      <c r="AP78" s="21" t="s">
        <v>843</v>
      </c>
      <c r="AQ78" s="12">
        <v>5.1499999999999997E-2</v>
      </c>
      <c r="AR78" s="11">
        <v>3.5000000000000003E-2</v>
      </c>
      <c r="AS78" s="15">
        <v>65</v>
      </c>
      <c r="AT78" s="10">
        <v>3.26</v>
      </c>
      <c r="AU78" s="11">
        <v>0.115</v>
      </c>
      <c r="AV78" s="11">
        <v>0.95</v>
      </c>
      <c r="AW78" s="21" t="s">
        <v>844</v>
      </c>
      <c r="AX78" s="11">
        <v>0.90200000000000002</v>
      </c>
      <c r="AY78" s="11">
        <v>0.44600000000000001</v>
      </c>
      <c r="AZ78" s="11">
        <v>0.13800000000000001</v>
      </c>
      <c r="BA78" s="11">
        <v>0.26200000000000001</v>
      </c>
      <c r="BB78" s="11">
        <v>0.67400000000000004</v>
      </c>
      <c r="BC78" s="111"/>
      <c r="BD78" s="15">
        <v>63</v>
      </c>
      <c r="BE78" s="11">
        <v>0.83099999999999996</v>
      </c>
      <c r="BF78" s="11">
        <v>0.76700000000000002</v>
      </c>
      <c r="BG78" s="11">
        <v>0.127</v>
      </c>
      <c r="BH78" s="11">
        <v>0.317</v>
      </c>
      <c r="BI78" s="11">
        <v>0.90500000000000003</v>
      </c>
      <c r="BJ78" s="111"/>
      <c r="BK78" s="15">
        <v>66</v>
      </c>
      <c r="BL78" s="11">
        <v>0.71299999999999997</v>
      </c>
      <c r="BM78" s="11">
        <v>0.28299999999999997</v>
      </c>
      <c r="BN78" s="11">
        <v>0.21199999999999999</v>
      </c>
      <c r="BO78" s="11">
        <v>0.48499999999999999</v>
      </c>
      <c r="BP78" s="11">
        <v>1.1990000000000001</v>
      </c>
      <c r="BQ78" s="111"/>
      <c r="BR78" s="15">
        <v>0</v>
      </c>
      <c r="BS78" s="11"/>
      <c r="BT78" s="11"/>
      <c r="BU78" s="11"/>
      <c r="BV78" s="11"/>
      <c r="BW78" s="11" t="s">
        <v>834</v>
      </c>
      <c r="BX78" s="11"/>
      <c r="BY78" s="111"/>
      <c r="BZ78" s="15">
        <v>0</v>
      </c>
      <c r="CA78" s="11"/>
      <c r="CB78" s="11"/>
      <c r="CC78" s="11"/>
      <c r="CD78" s="11"/>
      <c r="CE78" s="21" t="s">
        <v>834</v>
      </c>
      <c r="CF78" s="11"/>
      <c r="CG78" s="111"/>
      <c r="CH78" s="11"/>
    </row>
    <row r="79" spans="1:86" x14ac:dyDescent="0.25">
      <c r="A79" s="33" t="s">
        <v>333</v>
      </c>
      <c r="B79" s="40"/>
      <c r="C79" s="18"/>
      <c r="D79" s="18"/>
      <c r="E79" s="40"/>
      <c r="F79" s="27"/>
      <c r="G79" s="27"/>
      <c r="H79" s="27"/>
      <c r="I79" s="27"/>
      <c r="J79" s="42"/>
      <c r="K79" s="27"/>
      <c r="L79" s="22"/>
      <c r="M79" s="22"/>
      <c r="N79" s="22"/>
      <c r="O79" s="22"/>
      <c r="P79" s="22"/>
      <c r="Q79" s="41"/>
      <c r="R79" s="22"/>
      <c r="S79" s="22"/>
      <c r="T79" s="22"/>
      <c r="U79" s="42"/>
      <c r="V79" s="42"/>
      <c r="W79" s="17"/>
      <c r="X79" s="22"/>
      <c r="Y79" s="22"/>
      <c r="Z79" s="22"/>
      <c r="AA79" s="22"/>
      <c r="AB79" s="22"/>
      <c r="AC79" s="42"/>
      <c r="AD79" s="22"/>
      <c r="AE79" s="42"/>
      <c r="AF79" s="22"/>
      <c r="AG79" s="22"/>
      <c r="AH79" s="22"/>
      <c r="AI79" s="22"/>
      <c r="AJ79" s="43"/>
      <c r="AK79" s="22"/>
      <c r="AL79" s="22"/>
      <c r="AM79" s="22"/>
      <c r="AN79" s="42"/>
      <c r="AO79" s="22"/>
      <c r="AP79" s="42"/>
      <c r="AQ79" s="41"/>
      <c r="AR79" s="22"/>
      <c r="AS79" s="17"/>
      <c r="AT79" s="27"/>
      <c r="AU79" s="22"/>
      <c r="AV79" s="22"/>
      <c r="AW79" s="42"/>
      <c r="AX79" s="22"/>
      <c r="AY79" s="22"/>
      <c r="AZ79" s="22"/>
      <c r="BA79" s="22"/>
      <c r="BB79" s="22"/>
      <c r="BC79" s="42"/>
      <c r="BD79" s="17"/>
      <c r="BE79" s="22"/>
      <c r="BF79" s="22"/>
      <c r="BG79" s="22"/>
      <c r="BH79" s="22"/>
      <c r="BI79" s="22"/>
      <c r="BJ79" s="42"/>
      <c r="BK79" s="17"/>
      <c r="BL79" s="22"/>
      <c r="BM79" s="22"/>
      <c r="BN79" s="22"/>
      <c r="BO79" s="22"/>
      <c r="BP79" s="22"/>
      <c r="BQ79" s="42"/>
      <c r="BR79" s="17"/>
      <c r="BS79" s="22"/>
      <c r="BT79" s="22"/>
      <c r="BU79" s="22"/>
      <c r="BV79" s="22"/>
      <c r="BW79" s="22"/>
      <c r="BX79" s="22"/>
      <c r="BY79" s="42"/>
      <c r="BZ79" s="17"/>
      <c r="CA79" s="22"/>
      <c r="CB79" s="22"/>
      <c r="CC79" s="22"/>
      <c r="CD79" s="22"/>
      <c r="CE79" s="42"/>
      <c r="CF79" s="22"/>
      <c r="CG79" s="42"/>
      <c r="CH79" s="22"/>
    </row>
    <row r="80" spans="1:86" x14ac:dyDescent="0.25">
      <c r="A80" s="16" t="s">
        <v>376</v>
      </c>
      <c r="B80" s="16" t="s">
        <v>371</v>
      </c>
      <c r="C80" s="9" t="s">
        <v>332</v>
      </c>
      <c r="D80" s="9" t="s">
        <v>333</v>
      </c>
      <c r="E80" s="16" t="s">
        <v>372</v>
      </c>
      <c r="F80" s="10">
        <v>4.0199999999999996</v>
      </c>
      <c r="G80" s="10">
        <v>3.99</v>
      </c>
      <c r="H80" s="10">
        <v>3.9</v>
      </c>
      <c r="I80" s="10">
        <v>2.93</v>
      </c>
      <c r="J80" s="111"/>
      <c r="K80" s="10">
        <v>3.97</v>
      </c>
      <c r="L80" s="11">
        <v>5.8999999999999997E-2</v>
      </c>
      <c r="M80" s="11">
        <v>0.24299999999999999</v>
      </c>
      <c r="N80" s="11">
        <v>0.78400000000000003</v>
      </c>
      <c r="O80" s="11">
        <v>1.4999999999999999E-2</v>
      </c>
      <c r="P80" s="11">
        <v>1.5</v>
      </c>
      <c r="Q80" s="12">
        <v>2.53E-2</v>
      </c>
      <c r="R80" s="104">
        <v>0.81399999999999995</v>
      </c>
      <c r="S80" s="11" t="s">
        <v>373</v>
      </c>
      <c r="T80" s="11">
        <v>0.92900000000000005</v>
      </c>
      <c r="U80" s="21" t="s">
        <v>374</v>
      </c>
      <c r="V80" s="111"/>
      <c r="W80" s="15">
        <v>98</v>
      </c>
      <c r="X80" s="104">
        <v>0.20399999999999999</v>
      </c>
      <c r="Y80" s="11">
        <v>0</v>
      </c>
      <c r="Z80" s="11">
        <v>0.216</v>
      </c>
      <c r="AA80" s="11">
        <v>-1.153</v>
      </c>
      <c r="AB80" s="11">
        <v>1.4590000000000001</v>
      </c>
      <c r="AC80" s="21" t="s">
        <v>375</v>
      </c>
      <c r="AD80" s="11">
        <v>2.0409999999999999</v>
      </c>
      <c r="AE80" s="111"/>
      <c r="AF80" s="11">
        <v>0.81699999999999995</v>
      </c>
      <c r="AG80" s="11">
        <v>0.98599999999999999</v>
      </c>
      <c r="AH80" s="11">
        <v>1.024</v>
      </c>
      <c r="AI80" s="11">
        <v>1.0109999999999999</v>
      </c>
      <c r="AJ80" s="14">
        <v>99</v>
      </c>
      <c r="AK80" s="11">
        <v>0.35899999999999999</v>
      </c>
      <c r="AL80" s="11">
        <v>-8.4000000000000005E-2</v>
      </c>
      <c r="AM80" s="11">
        <v>0.90700000000000003</v>
      </c>
      <c r="AN80" s="111"/>
      <c r="AO80" s="11">
        <v>0.79900000000000004</v>
      </c>
      <c r="AP80" s="21" t="s">
        <v>1901</v>
      </c>
      <c r="AQ80" s="12">
        <v>8.0999999999999996E-3</v>
      </c>
      <c r="AR80" s="11">
        <v>5.0000000000000001E-3</v>
      </c>
      <c r="AS80" s="15">
        <v>101</v>
      </c>
      <c r="AT80" s="10">
        <v>4</v>
      </c>
      <c r="AU80" s="11">
        <v>1.9E-2</v>
      </c>
      <c r="AV80" s="11">
        <v>0.88800000000000001</v>
      </c>
      <c r="AW80" s="21" t="s">
        <v>1902</v>
      </c>
      <c r="AX80" s="11">
        <v>0.80600000000000005</v>
      </c>
      <c r="AY80" s="11">
        <v>0.875</v>
      </c>
      <c r="AZ80" s="11">
        <v>-7.9000000000000001E-2</v>
      </c>
      <c r="BA80" s="11">
        <v>0.35599999999999998</v>
      </c>
      <c r="BB80" s="11">
        <v>0.96899999999999997</v>
      </c>
      <c r="BC80" s="111"/>
      <c r="BD80" s="15">
        <v>97</v>
      </c>
      <c r="BE80" s="11">
        <v>0.83699999999999997</v>
      </c>
      <c r="BF80" s="11">
        <v>0.625</v>
      </c>
      <c r="BG80" s="11">
        <v>-6.2E-2</v>
      </c>
      <c r="BH80" s="11">
        <v>0.35099999999999998</v>
      </c>
      <c r="BI80" s="11">
        <v>0.86299999999999999</v>
      </c>
      <c r="BJ80" s="111"/>
      <c r="BK80" s="15">
        <v>100</v>
      </c>
      <c r="BL80" s="11">
        <v>0.82599999999999996</v>
      </c>
      <c r="BM80" s="11">
        <v>0.50900000000000001</v>
      </c>
      <c r="BN80" s="11">
        <v>-0.11</v>
      </c>
      <c r="BO80" s="11">
        <v>0.37</v>
      </c>
      <c r="BP80" s="11">
        <v>0.88900000000000001</v>
      </c>
      <c r="BQ80" s="111"/>
      <c r="BR80" s="15">
        <v>111</v>
      </c>
      <c r="BS80" s="11">
        <v>0.29499999999999998</v>
      </c>
      <c r="BT80" s="11">
        <v>1.4456347230407118E-10</v>
      </c>
      <c r="BU80" s="11">
        <v>-1.1259999999999999</v>
      </c>
      <c r="BV80" s="11">
        <v>1.4139999999999999</v>
      </c>
      <c r="BW80" s="11" t="s">
        <v>1903</v>
      </c>
      <c r="BX80" s="11">
        <v>1.9610000000000001</v>
      </c>
      <c r="BY80" s="111"/>
      <c r="BZ80" s="15">
        <v>101</v>
      </c>
      <c r="CA80" s="11">
        <v>0.28999999999999998</v>
      </c>
      <c r="CB80" s="11">
        <v>0</v>
      </c>
      <c r="CC80" s="11">
        <v>-0.98</v>
      </c>
      <c r="CD80" s="11">
        <v>1.3169999999999999</v>
      </c>
      <c r="CE80" s="21" t="s">
        <v>1904</v>
      </c>
      <c r="CF80" s="11">
        <v>1.9330000000000001</v>
      </c>
      <c r="CG80" s="111"/>
      <c r="CH80" s="11">
        <v>0.27700000000000002</v>
      </c>
    </row>
    <row r="81" spans="1:86" x14ac:dyDescent="0.25">
      <c r="A81" s="16" t="s">
        <v>331</v>
      </c>
      <c r="B81" s="16" t="s">
        <v>327</v>
      </c>
      <c r="C81" s="9" t="s">
        <v>332</v>
      </c>
      <c r="D81" s="9" t="s">
        <v>333</v>
      </c>
      <c r="E81" s="16" t="s">
        <v>219</v>
      </c>
      <c r="F81" s="10">
        <v>3.76</v>
      </c>
      <c r="G81" s="10">
        <v>3.74</v>
      </c>
      <c r="H81" s="10">
        <v>3.69</v>
      </c>
      <c r="I81" s="10">
        <v>2.77</v>
      </c>
      <c r="J81" s="111"/>
      <c r="K81" s="10">
        <v>3.73</v>
      </c>
      <c r="L81" s="11">
        <v>3.4000000000000002E-2</v>
      </c>
      <c r="M81" s="11">
        <v>5.7000000000000002E-2</v>
      </c>
      <c r="N81" s="11">
        <v>0.94499999999999995</v>
      </c>
      <c r="O81" s="11">
        <v>8.9999999999999993E-3</v>
      </c>
      <c r="P81" s="11">
        <v>0.9</v>
      </c>
      <c r="Q81" s="12">
        <v>1.23E-2</v>
      </c>
      <c r="R81" s="104">
        <v>0.86899999999999999</v>
      </c>
      <c r="S81" s="11" t="s">
        <v>328</v>
      </c>
      <c r="T81" s="11">
        <v>0.95199999999999996</v>
      </c>
      <c r="U81" s="21" t="s">
        <v>329</v>
      </c>
      <c r="V81" s="111"/>
      <c r="W81" s="15">
        <v>109</v>
      </c>
      <c r="X81" s="104">
        <v>0.308</v>
      </c>
      <c r="Y81" s="11">
        <v>0</v>
      </c>
      <c r="Z81" s="11">
        <v>0.21099999999999999</v>
      </c>
      <c r="AA81" s="11">
        <v>-1.073</v>
      </c>
      <c r="AB81" s="11">
        <v>1.532</v>
      </c>
      <c r="AC81" s="21" t="s">
        <v>330</v>
      </c>
      <c r="AD81" s="11">
        <v>2.2290000000000001</v>
      </c>
      <c r="AE81" s="111"/>
      <c r="AF81" s="11">
        <v>0.88300000000000001</v>
      </c>
      <c r="AG81" s="11">
        <v>0.98299999999999998</v>
      </c>
      <c r="AH81" s="11">
        <v>1.014</v>
      </c>
      <c r="AI81" s="11">
        <v>0.998</v>
      </c>
      <c r="AJ81" s="14">
        <v>108</v>
      </c>
      <c r="AK81" s="11">
        <v>0.38300000000000001</v>
      </c>
      <c r="AL81" s="11">
        <v>-5.5E-2</v>
      </c>
      <c r="AM81" s="11">
        <v>0.95399999999999996</v>
      </c>
      <c r="AN81" s="111"/>
      <c r="AO81" s="11">
        <v>0.86099999999999999</v>
      </c>
      <c r="AP81" s="21" t="s">
        <v>2018</v>
      </c>
      <c r="AQ81" s="12">
        <v>5.4000000000000003E-3</v>
      </c>
      <c r="AR81" s="11">
        <v>4.0000000000000001E-3</v>
      </c>
      <c r="AS81" s="15">
        <v>109</v>
      </c>
      <c r="AT81" s="10">
        <v>3.75</v>
      </c>
      <c r="AU81" s="11">
        <v>1.4999999999999999E-2</v>
      </c>
      <c r="AV81" s="11">
        <v>0.92500000000000004</v>
      </c>
      <c r="AW81" s="21" t="s">
        <v>2019</v>
      </c>
      <c r="AX81" s="11">
        <v>0.86899999999999999</v>
      </c>
      <c r="AY81" s="11">
        <v>0.91400000000000003</v>
      </c>
      <c r="AZ81" s="11">
        <v>-5.5E-2</v>
      </c>
      <c r="BA81" s="11">
        <v>0.36699999999999999</v>
      </c>
      <c r="BB81" s="11">
        <v>1.0129999999999999</v>
      </c>
      <c r="BC81" s="111"/>
      <c r="BD81" s="15">
        <v>106</v>
      </c>
      <c r="BE81" s="11">
        <v>0.89600000000000002</v>
      </c>
      <c r="BF81" s="11">
        <v>0.82499999999999996</v>
      </c>
      <c r="BG81" s="11">
        <v>-3.7999999999999999E-2</v>
      </c>
      <c r="BH81" s="11">
        <v>0.377</v>
      </c>
      <c r="BI81" s="11">
        <v>0.89900000000000002</v>
      </c>
      <c r="BJ81" s="111"/>
      <c r="BK81" s="15">
        <v>109</v>
      </c>
      <c r="BL81" s="11">
        <v>0.88100000000000001</v>
      </c>
      <c r="BM81" s="11">
        <v>0.73699999999999999</v>
      </c>
      <c r="BN81" s="11">
        <v>-7.2999999999999995E-2</v>
      </c>
      <c r="BO81" s="11">
        <v>0.40400000000000003</v>
      </c>
      <c r="BP81" s="11">
        <v>0.94899999999999995</v>
      </c>
      <c r="BQ81" s="111"/>
      <c r="BR81" s="15">
        <v>121</v>
      </c>
      <c r="BS81" s="11">
        <v>0.31</v>
      </c>
      <c r="BT81" s="11">
        <v>0</v>
      </c>
      <c r="BU81" s="11">
        <v>-1.0249999999999999</v>
      </c>
      <c r="BV81" s="11">
        <v>1.504</v>
      </c>
      <c r="BW81" s="11" t="s">
        <v>2027</v>
      </c>
      <c r="BX81" s="11">
        <v>2.214</v>
      </c>
      <c r="BY81" s="111"/>
      <c r="BZ81" s="15">
        <v>109</v>
      </c>
      <c r="CA81" s="11">
        <v>0.41199999999999998</v>
      </c>
      <c r="CB81" s="11">
        <v>0</v>
      </c>
      <c r="CC81" s="11">
        <v>-0.95399999999999996</v>
      </c>
      <c r="CD81" s="11">
        <v>1.339</v>
      </c>
      <c r="CE81" s="21" t="s">
        <v>2028</v>
      </c>
      <c r="CF81" s="11">
        <v>2.004</v>
      </c>
      <c r="CG81" s="111"/>
      <c r="CH81" s="11">
        <v>0.34699999999999998</v>
      </c>
    </row>
    <row r="82" spans="1:86" x14ac:dyDescent="0.25">
      <c r="A82" s="16" t="s">
        <v>339</v>
      </c>
      <c r="B82" s="16" t="s">
        <v>334</v>
      </c>
      <c r="C82" s="9" t="s">
        <v>332</v>
      </c>
      <c r="D82" s="9" t="s">
        <v>333</v>
      </c>
      <c r="E82" s="16" t="s">
        <v>335</v>
      </c>
      <c r="F82" s="10">
        <v>2.42</v>
      </c>
      <c r="G82" s="10">
        <v>2.41</v>
      </c>
      <c r="H82" s="10">
        <v>2.41</v>
      </c>
      <c r="I82" s="10">
        <v>1.91</v>
      </c>
      <c r="J82" s="111"/>
      <c r="K82" s="10">
        <v>2.42</v>
      </c>
      <c r="L82" s="11">
        <v>6.0000000000000001E-3</v>
      </c>
      <c r="M82" s="11">
        <v>6.0000000000000001E-3</v>
      </c>
      <c r="N82" s="11">
        <v>0.99399999999999999</v>
      </c>
      <c r="O82" s="11">
        <v>2E-3</v>
      </c>
      <c r="P82" s="11">
        <v>0.2</v>
      </c>
      <c r="Q82" s="12">
        <v>2.3999999999999998E-3</v>
      </c>
      <c r="R82" s="104">
        <v>0.81799999999999995</v>
      </c>
      <c r="S82" s="11" t="s">
        <v>336</v>
      </c>
      <c r="T82" s="11">
        <v>0.93100000000000005</v>
      </c>
      <c r="U82" s="21" t="s">
        <v>337</v>
      </c>
      <c r="V82" s="111"/>
      <c r="W82" s="15">
        <v>109</v>
      </c>
      <c r="X82" s="104">
        <v>0.22700000000000001</v>
      </c>
      <c r="Y82" s="11">
        <v>0</v>
      </c>
      <c r="Z82" s="11">
        <v>0.16400000000000001</v>
      </c>
      <c r="AA82" s="11">
        <v>-0.54100000000000004</v>
      </c>
      <c r="AB82" s="11">
        <v>0.79800000000000004</v>
      </c>
      <c r="AC82" s="21" t="s">
        <v>338</v>
      </c>
      <c r="AD82" s="11">
        <v>1.31</v>
      </c>
      <c r="AE82" s="111"/>
      <c r="AF82" s="11">
        <v>0.81899999999999995</v>
      </c>
      <c r="AG82" s="11">
        <v>0.97899999999999998</v>
      </c>
      <c r="AH82" s="11">
        <v>1.048</v>
      </c>
      <c r="AI82" s="11">
        <v>1.026</v>
      </c>
      <c r="AJ82" s="14">
        <v>108</v>
      </c>
      <c r="AK82" s="11">
        <v>0.191</v>
      </c>
      <c r="AL82" s="11">
        <v>-1.7999999999999999E-2</v>
      </c>
      <c r="AM82" s="11">
        <v>0.57799999999999996</v>
      </c>
      <c r="AN82" s="111"/>
      <c r="AO82" s="11">
        <v>0.79100000000000004</v>
      </c>
      <c r="AP82" s="21" t="s">
        <v>2029</v>
      </c>
      <c r="AQ82" s="12">
        <v>2.8999999999999998E-3</v>
      </c>
      <c r="AR82" s="11">
        <v>3.0000000000000001E-3</v>
      </c>
      <c r="AS82" s="15">
        <v>109</v>
      </c>
      <c r="AT82" s="10">
        <v>2.42</v>
      </c>
      <c r="AU82" s="11">
        <v>7.0000000000000001E-3</v>
      </c>
      <c r="AV82" s="11">
        <v>0.88300000000000001</v>
      </c>
      <c r="AW82" s="21" t="s">
        <v>2030</v>
      </c>
      <c r="AX82" s="11">
        <v>0.80200000000000005</v>
      </c>
      <c r="AY82" s="11">
        <v>0.92700000000000005</v>
      </c>
      <c r="AZ82" s="11">
        <v>-3.6999999999999998E-2</v>
      </c>
      <c r="BA82" s="11">
        <v>0.20200000000000001</v>
      </c>
      <c r="BB82" s="11">
        <v>0.626</v>
      </c>
      <c r="BC82" s="111"/>
      <c r="BD82" s="15">
        <v>106</v>
      </c>
      <c r="BE82" s="11">
        <v>0.85799999999999998</v>
      </c>
      <c r="BF82" s="11">
        <v>1</v>
      </c>
      <c r="BG82" s="11">
        <v>8.9999999999999993E-3</v>
      </c>
      <c r="BH82" s="11">
        <v>0.17899999999999999</v>
      </c>
      <c r="BI82" s="11">
        <v>0.54400000000000004</v>
      </c>
      <c r="BJ82" s="111"/>
      <c r="BK82" s="15">
        <v>109</v>
      </c>
      <c r="BL82" s="11">
        <v>0.84</v>
      </c>
      <c r="BM82" s="11">
        <v>0.92700000000000005</v>
      </c>
      <c r="BN82" s="11">
        <v>-2.8000000000000001E-2</v>
      </c>
      <c r="BO82" s="11">
        <v>0.193</v>
      </c>
      <c r="BP82" s="11">
        <v>0.56299999999999994</v>
      </c>
      <c r="BQ82" s="111"/>
      <c r="BR82" s="15">
        <v>121</v>
      </c>
      <c r="BS82" s="11">
        <v>0.26800000000000002</v>
      </c>
      <c r="BT82" s="11">
        <v>0</v>
      </c>
      <c r="BU82" s="11">
        <v>-0.52100000000000002</v>
      </c>
      <c r="BV82" s="11">
        <v>0.752</v>
      </c>
      <c r="BW82" s="11" t="s">
        <v>2031</v>
      </c>
      <c r="BX82" s="11">
        <v>1.26</v>
      </c>
      <c r="BY82" s="111"/>
      <c r="BZ82" s="15">
        <v>109</v>
      </c>
      <c r="CA82" s="11">
        <v>0.27900000000000003</v>
      </c>
      <c r="CB82" s="11">
        <v>0</v>
      </c>
      <c r="CC82" s="11">
        <v>-0.51400000000000001</v>
      </c>
      <c r="CD82" s="11">
        <v>0.752</v>
      </c>
      <c r="CE82" s="21" t="s">
        <v>2032</v>
      </c>
      <c r="CF82" s="11">
        <v>1.2629999999999999</v>
      </c>
      <c r="CG82" s="111"/>
      <c r="CH82" s="11">
        <v>0.27200000000000002</v>
      </c>
    </row>
    <row r="83" spans="1:86" x14ac:dyDescent="0.25">
      <c r="A83" s="16" t="s">
        <v>370</v>
      </c>
      <c r="B83" s="16" t="s">
        <v>366</v>
      </c>
      <c r="C83" s="9" t="s">
        <v>332</v>
      </c>
      <c r="D83" s="9" t="s">
        <v>333</v>
      </c>
      <c r="E83" s="16" t="s">
        <v>335</v>
      </c>
      <c r="F83" s="10">
        <v>2.34</v>
      </c>
      <c r="G83" s="10">
        <v>2.31</v>
      </c>
      <c r="H83" s="10">
        <v>2.25</v>
      </c>
      <c r="I83" s="10">
        <v>1.73</v>
      </c>
      <c r="J83" s="111"/>
      <c r="K83" s="10">
        <v>2.2999999999999998</v>
      </c>
      <c r="L83" s="11">
        <v>4.5999999999999999E-2</v>
      </c>
      <c r="M83" s="11">
        <v>0.43</v>
      </c>
      <c r="N83" s="11">
        <v>0.65100000000000002</v>
      </c>
      <c r="O83" s="11">
        <v>0.02</v>
      </c>
      <c r="P83" s="11">
        <v>2</v>
      </c>
      <c r="Q83" s="12">
        <v>1.89E-2</v>
      </c>
      <c r="R83" s="104">
        <v>0.83099999999999996</v>
      </c>
      <c r="S83" s="11" t="s">
        <v>367</v>
      </c>
      <c r="T83" s="11">
        <v>0.93700000000000006</v>
      </c>
      <c r="U83" s="21" t="s">
        <v>368</v>
      </c>
      <c r="V83" s="111"/>
      <c r="W83" s="15">
        <v>109</v>
      </c>
      <c r="X83" s="104">
        <v>0.20699999999999999</v>
      </c>
      <c r="Y83" s="11">
        <v>0</v>
      </c>
      <c r="Z83" s="11">
        <v>0.20399999999999999</v>
      </c>
      <c r="AA83" s="11">
        <v>-0.624</v>
      </c>
      <c r="AB83" s="11">
        <v>0.78900000000000003</v>
      </c>
      <c r="AC83" s="21" t="s">
        <v>369</v>
      </c>
      <c r="AD83" s="11">
        <v>1.1659999999999999</v>
      </c>
      <c r="AE83" s="111"/>
      <c r="AF83" s="11">
        <v>0.83099999999999996</v>
      </c>
      <c r="AG83" s="11">
        <v>1.0129999999999999</v>
      </c>
      <c r="AH83" s="11">
        <v>1.0209999999999999</v>
      </c>
      <c r="AI83" s="11">
        <v>1.034</v>
      </c>
      <c r="AJ83" s="14">
        <v>108</v>
      </c>
      <c r="AK83" s="11">
        <v>0.17599999999999999</v>
      </c>
      <c r="AL83" s="11">
        <v>-6.5000000000000002E-2</v>
      </c>
      <c r="AM83" s="11">
        <v>0.53200000000000003</v>
      </c>
      <c r="AN83" s="111"/>
      <c r="AO83" s="11">
        <v>0.83199999999999996</v>
      </c>
      <c r="AP83" s="21" t="s">
        <v>2033</v>
      </c>
      <c r="AQ83" s="12">
        <v>1.09E-2</v>
      </c>
      <c r="AR83" s="11">
        <v>1.0999999999999999E-2</v>
      </c>
      <c r="AS83" s="15">
        <v>109</v>
      </c>
      <c r="AT83" s="10">
        <v>2.33</v>
      </c>
      <c r="AU83" s="11">
        <v>2.7E-2</v>
      </c>
      <c r="AV83" s="11">
        <v>0.90800000000000003</v>
      </c>
      <c r="AW83" s="21" t="s">
        <v>2034</v>
      </c>
      <c r="AX83" s="11">
        <v>0.84199999999999997</v>
      </c>
      <c r="AY83" s="11">
        <v>0.69799999999999995</v>
      </c>
      <c r="AZ83" s="11">
        <v>-5.5E-2</v>
      </c>
      <c r="BA83" s="11">
        <v>0.183</v>
      </c>
      <c r="BB83" s="11">
        <v>0.54600000000000004</v>
      </c>
      <c r="BC83" s="111"/>
      <c r="BD83" s="15">
        <v>106</v>
      </c>
      <c r="BE83" s="11">
        <v>0.84899999999999998</v>
      </c>
      <c r="BF83" s="11">
        <v>0.58899999999999997</v>
      </c>
      <c r="BG83" s="11">
        <v>-4.7E-2</v>
      </c>
      <c r="BH83" s="11">
        <v>0.17899999999999999</v>
      </c>
      <c r="BI83" s="11">
        <v>0.54100000000000004</v>
      </c>
      <c r="BJ83" s="111"/>
      <c r="BK83" s="15">
        <v>109</v>
      </c>
      <c r="BL83" s="11">
        <v>0.86</v>
      </c>
      <c r="BM83" s="11">
        <v>0.34599999999999997</v>
      </c>
      <c r="BN83" s="11">
        <v>-9.1999999999999998E-2</v>
      </c>
      <c r="BO83" s="11">
        <v>0.16500000000000001</v>
      </c>
      <c r="BP83" s="11">
        <v>0.50900000000000001</v>
      </c>
      <c r="BQ83" s="111"/>
      <c r="BR83" s="15">
        <v>121</v>
      </c>
      <c r="BS83" s="11">
        <v>0.249</v>
      </c>
      <c r="BT83" s="11">
        <v>0</v>
      </c>
      <c r="BU83" s="11">
        <v>-0.628</v>
      </c>
      <c r="BV83" s="11">
        <v>0.79300000000000004</v>
      </c>
      <c r="BW83" s="11" t="s">
        <v>2035</v>
      </c>
      <c r="BX83" s="11">
        <v>1.1339999999999999</v>
      </c>
      <c r="BY83" s="111"/>
      <c r="BZ83" s="15">
        <v>109</v>
      </c>
      <c r="CA83" s="11">
        <v>0.32500000000000001</v>
      </c>
      <c r="CB83" s="11">
        <v>0</v>
      </c>
      <c r="CC83" s="11">
        <v>-0.54100000000000004</v>
      </c>
      <c r="CD83" s="11">
        <v>0.70599999999999996</v>
      </c>
      <c r="CE83" s="21" t="s">
        <v>2036</v>
      </c>
      <c r="CF83" s="11">
        <v>1.0669999999999999</v>
      </c>
      <c r="CG83" s="111"/>
      <c r="CH83" s="11">
        <v>0.28799999999999998</v>
      </c>
    </row>
    <row r="84" spans="1:86" x14ac:dyDescent="0.25">
      <c r="A84" s="16" t="s">
        <v>365</v>
      </c>
      <c r="B84" s="16" t="s">
        <v>361</v>
      </c>
      <c r="C84" s="9" t="s">
        <v>332</v>
      </c>
      <c r="D84" s="9" t="s">
        <v>333</v>
      </c>
      <c r="E84" s="16" t="s">
        <v>3</v>
      </c>
      <c r="F84" s="10">
        <v>7.83</v>
      </c>
      <c r="G84" s="10">
        <v>7.96</v>
      </c>
      <c r="H84" s="10">
        <v>8.2200000000000006</v>
      </c>
      <c r="I84" s="10">
        <v>6.14</v>
      </c>
      <c r="J84" s="111"/>
      <c r="K84" s="10">
        <v>8</v>
      </c>
      <c r="L84" s="11">
        <v>0.2</v>
      </c>
      <c r="M84" s="11">
        <v>0.63200000000000001</v>
      </c>
      <c r="N84" s="11">
        <v>0.53200000000000003</v>
      </c>
      <c r="O84" s="11">
        <v>2.5000000000000001E-2</v>
      </c>
      <c r="P84" s="11">
        <v>2.5</v>
      </c>
      <c r="Q84" s="12">
        <v>7.4899999999999994E-2</v>
      </c>
      <c r="R84" s="104">
        <v>0.86</v>
      </c>
      <c r="S84" s="11" t="s">
        <v>362</v>
      </c>
      <c r="T84" s="11">
        <v>0.94799999999999995</v>
      </c>
      <c r="U84" s="21" t="s">
        <v>363</v>
      </c>
      <c r="V84" s="111"/>
      <c r="W84" s="15">
        <v>113</v>
      </c>
      <c r="X84" s="104">
        <v>0.41499999999999998</v>
      </c>
      <c r="Y84" s="11">
        <v>0</v>
      </c>
      <c r="Z84" s="11">
        <v>0.183</v>
      </c>
      <c r="AA84" s="11">
        <v>-1.9119999999999999</v>
      </c>
      <c r="AB84" s="11">
        <v>2.5840000000000001</v>
      </c>
      <c r="AC84" s="21" t="s">
        <v>364</v>
      </c>
      <c r="AD84" s="11">
        <v>3.4660000000000002</v>
      </c>
      <c r="AE84" s="111"/>
      <c r="AF84" s="11">
        <v>0.86899999999999999</v>
      </c>
      <c r="AG84" s="11">
        <v>1.0209999999999999</v>
      </c>
      <c r="AH84" s="11">
        <v>0.98399999999999999</v>
      </c>
      <c r="AI84" s="11">
        <v>1.0049999999999999</v>
      </c>
      <c r="AJ84" s="14">
        <v>113</v>
      </c>
      <c r="AK84" s="11">
        <v>0.79900000000000004</v>
      </c>
      <c r="AL84" s="11">
        <v>0.22600000000000001</v>
      </c>
      <c r="AM84" s="11">
        <v>1.77</v>
      </c>
      <c r="AN84" s="111"/>
      <c r="AO84" s="11">
        <v>0.88500000000000001</v>
      </c>
      <c r="AP84" s="21" t="s">
        <v>1264</v>
      </c>
      <c r="AQ84" s="12">
        <v>3.6600000000000001E-2</v>
      </c>
      <c r="AR84" s="11">
        <v>1.2E-2</v>
      </c>
      <c r="AS84" s="15">
        <v>114</v>
      </c>
      <c r="AT84" s="10">
        <v>7.9</v>
      </c>
      <c r="AU84" s="11">
        <v>9.8000000000000004E-2</v>
      </c>
      <c r="AV84" s="11">
        <v>0.93899999999999995</v>
      </c>
      <c r="AW84" s="21" t="s">
        <v>1265</v>
      </c>
      <c r="AX84" s="11">
        <v>0.88700000000000001</v>
      </c>
      <c r="AY84" s="11">
        <v>0.68500000000000005</v>
      </c>
      <c r="AZ84" s="11">
        <v>2.5999999999999999E-2</v>
      </c>
      <c r="BA84" s="11">
        <v>0.72799999999999998</v>
      </c>
      <c r="BB84" s="11">
        <v>1.62</v>
      </c>
      <c r="BC84" s="111"/>
      <c r="BD84" s="15">
        <v>111</v>
      </c>
      <c r="BE84" s="11">
        <v>0.85599999999999998</v>
      </c>
      <c r="BF84" s="11">
        <v>0.46400000000000002</v>
      </c>
      <c r="BG84" s="11">
        <v>0.32400000000000001</v>
      </c>
      <c r="BH84" s="11">
        <v>0.81100000000000005</v>
      </c>
      <c r="BI84" s="11">
        <v>1.9</v>
      </c>
      <c r="BJ84" s="111"/>
      <c r="BK84" s="15">
        <v>113</v>
      </c>
      <c r="BL84" s="11">
        <v>0.873</v>
      </c>
      <c r="BM84" s="11">
        <v>0.248</v>
      </c>
      <c r="BN84" s="11">
        <v>0.32700000000000001</v>
      </c>
      <c r="BO84" s="11">
        <v>0.85799999999999998</v>
      </c>
      <c r="BP84" s="11">
        <v>1.7889999999999999</v>
      </c>
      <c r="BQ84" s="111"/>
      <c r="BR84" s="15">
        <v>124</v>
      </c>
      <c r="BS84" s="11">
        <v>0.41499999999999998</v>
      </c>
      <c r="BT84" s="11">
        <v>0</v>
      </c>
      <c r="BU84" s="11">
        <v>-1.726</v>
      </c>
      <c r="BV84" s="11">
        <v>2.548</v>
      </c>
      <c r="BW84" s="11" t="s">
        <v>1951</v>
      </c>
      <c r="BX84" s="11">
        <v>3.5129999999999999</v>
      </c>
      <c r="BY84" s="111"/>
      <c r="BZ84" s="15">
        <v>112</v>
      </c>
      <c r="CA84" s="11">
        <v>0.34100000000000003</v>
      </c>
      <c r="CB84" s="11">
        <v>0</v>
      </c>
      <c r="CC84" s="11">
        <v>-2.125</v>
      </c>
      <c r="CD84" s="11">
        <v>2.875</v>
      </c>
      <c r="CE84" s="21" t="s">
        <v>1952</v>
      </c>
      <c r="CF84" s="11">
        <v>3.7919999999999998</v>
      </c>
      <c r="CG84" s="111"/>
      <c r="CH84" s="11">
        <v>0.40799999999999997</v>
      </c>
    </row>
    <row r="85" spans="1:86" x14ac:dyDescent="0.25">
      <c r="A85" s="16" t="s">
        <v>345</v>
      </c>
      <c r="B85" s="16" t="s">
        <v>340</v>
      </c>
      <c r="C85" s="9" t="s">
        <v>332</v>
      </c>
      <c r="D85" s="9" t="s">
        <v>333</v>
      </c>
      <c r="E85" s="16" t="s">
        <v>341</v>
      </c>
      <c r="F85" s="10">
        <v>4.71</v>
      </c>
      <c r="G85" s="10">
        <v>4.79</v>
      </c>
      <c r="H85" s="10">
        <v>4.75</v>
      </c>
      <c r="I85" s="10">
        <v>4.46</v>
      </c>
      <c r="J85" s="111"/>
      <c r="K85" s="10">
        <v>4.75</v>
      </c>
      <c r="L85" s="11">
        <v>0.04</v>
      </c>
      <c r="M85" s="11">
        <v>0.1</v>
      </c>
      <c r="N85" s="11">
        <v>0.90500000000000003</v>
      </c>
      <c r="O85" s="11">
        <v>8.0000000000000002E-3</v>
      </c>
      <c r="P85" s="11">
        <v>0.8</v>
      </c>
      <c r="Q85" s="12">
        <v>1.7899999999999999E-2</v>
      </c>
      <c r="R85" s="104">
        <v>0.79600000000000004</v>
      </c>
      <c r="S85" s="11" t="s">
        <v>342</v>
      </c>
      <c r="T85" s="11">
        <v>0.92100000000000004</v>
      </c>
      <c r="U85" s="21" t="s">
        <v>343</v>
      </c>
      <c r="V85" s="111"/>
      <c r="W85" s="15">
        <v>112</v>
      </c>
      <c r="X85" s="104">
        <v>0.48499999999999999</v>
      </c>
      <c r="Y85" s="11">
        <v>6.4000000000000001E-2</v>
      </c>
      <c r="Z85" s="11">
        <v>4.9000000000000002E-2</v>
      </c>
      <c r="AA85" s="11">
        <v>-0.34799999999999998</v>
      </c>
      <c r="AB85" s="11">
        <v>0.97299999999999998</v>
      </c>
      <c r="AC85" s="21" t="s">
        <v>344</v>
      </c>
      <c r="AD85" s="11">
        <v>1.716</v>
      </c>
      <c r="AE85" s="111"/>
      <c r="AF85" s="11">
        <v>0.90100000000000002</v>
      </c>
      <c r="AG85" s="11">
        <v>0.96399999999999997</v>
      </c>
      <c r="AH85" s="11">
        <v>0.88200000000000001</v>
      </c>
      <c r="AI85" s="11">
        <v>0.85099999999999998</v>
      </c>
      <c r="AJ85" s="14">
        <v>112</v>
      </c>
      <c r="AK85" s="11">
        <v>0.40400000000000003</v>
      </c>
      <c r="AL85" s="11">
        <v>1.7000000000000001E-2</v>
      </c>
      <c r="AM85" s="11">
        <v>1.0820000000000001</v>
      </c>
      <c r="AN85" s="111"/>
      <c r="AO85" s="11">
        <v>0.86199999999999999</v>
      </c>
      <c r="AP85" s="21" t="s">
        <v>1083</v>
      </c>
      <c r="AQ85" s="12">
        <v>2.52E-2</v>
      </c>
      <c r="AR85" s="11">
        <v>1.2E-2</v>
      </c>
      <c r="AS85" s="15">
        <v>113</v>
      </c>
      <c r="AT85" s="10">
        <v>4.75</v>
      </c>
      <c r="AU85" s="11">
        <v>5.6000000000000001E-2</v>
      </c>
      <c r="AV85" s="11">
        <v>0.92600000000000005</v>
      </c>
      <c r="AW85" s="21" t="s">
        <v>1084</v>
      </c>
      <c r="AX85" s="11">
        <v>0.86899999999999999</v>
      </c>
      <c r="AY85" s="11">
        <v>0.65</v>
      </c>
      <c r="AZ85" s="11">
        <v>6.2E-2</v>
      </c>
      <c r="BA85" s="11">
        <v>0.39800000000000002</v>
      </c>
      <c r="BB85" s="11">
        <v>0.89300000000000002</v>
      </c>
      <c r="BC85" s="111"/>
      <c r="BD85" s="15">
        <v>110</v>
      </c>
      <c r="BE85" s="11">
        <v>0.79400000000000004</v>
      </c>
      <c r="BF85" s="11">
        <v>0.84299999999999997</v>
      </c>
      <c r="BG85" s="11">
        <v>-2.7E-2</v>
      </c>
      <c r="BH85" s="11">
        <v>0.35499999999999998</v>
      </c>
      <c r="BI85" s="11">
        <v>1.143</v>
      </c>
      <c r="BJ85" s="111"/>
      <c r="BK85" s="15">
        <v>113</v>
      </c>
      <c r="BL85" s="11">
        <v>0.76600000000000001</v>
      </c>
      <c r="BM85" s="11">
        <v>0.80200000000000005</v>
      </c>
      <c r="BN85" s="11">
        <v>1.7999999999999999E-2</v>
      </c>
      <c r="BO85" s="11">
        <v>0.46</v>
      </c>
      <c r="BP85" s="11">
        <v>1.2090000000000001</v>
      </c>
      <c r="BQ85" s="111"/>
      <c r="BR85" s="15">
        <v>124</v>
      </c>
      <c r="BS85" s="11">
        <v>0.53500000000000003</v>
      </c>
      <c r="BT85" s="11">
        <v>0.14899999999999999</v>
      </c>
      <c r="BU85" s="11">
        <v>-0.26600000000000001</v>
      </c>
      <c r="BV85" s="11">
        <v>0.879</v>
      </c>
      <c r="BW85" s="11" t="s">
        <v>1905</v>
      </c>
      <c r="BX85" s="11">
        <v>1.617</v>
      </c>
      <c r="BY85" s="111"/>
      <c r="BZ85" s="15">
        <v>112</v>
      </c>
      <c r="CA85" s="11">
        <v>0.45700000000000002</v>
      </c>
      <c r="CB85" s="11">
        <v>9.9000000000000005E-2</v>
      </c>
      <c r="CC85" s="11">
        <v>-0.313</v>
      </c>
      <c r="CD85" s="11">
        <v>0.97299999999999998</v>
      </c>
      <c r="CE85" s="21" t="s">
        <v>1906</v>
      </c>
      <c r="CF85" s="11">
        <v>1.786</v>
      </c>
      <c r="CG85" s="111"/>
      <c r="CH85" s="11">
        <v>0.54400000000000004</v>
      </c>
    </row>
    <row r="86" spans="1:86" x14ac:dyDescent="0.25">
      <c r="A86" s="16" t="s">
        <v>350</v>
      </c>
      <c r="B86" s="16" t="s">
        <v>346</v>
      </c>
      <c r="C86" s="9" t="s">
        <v>332</v>
      </c>
      <c r="D86" s="9" t="s">
        <v>333</v>
      </c>
      <c r="E86" s="16" t="s">
        <v>341</v>
      </c>
      <c r="F86" s="10">
        <v>2.67</v>
      </c>
      <c r="G86" s="10">
        <v>2.7</v>
      </c>
      <c r="H86" s="10">
        <v>2.88</v>
      </c>
      <c r="I86" s="10">
        <v>2.1800000000000002</v>
      </c>
      <c r="J86" s="111"/>
      <c r="K86" s="10">
        <v>2.75</v>
      </c>
      <c r="L86" s="11">
        <v>0.11700000000000001</v>
      </c>
      <c r="M86" s="11">
        <v>0.628</v>
      </c>
      <c r="N86" s="11">
        <v>0.53400000000000003</v>
      </c>
      <c r="O86" s="11">
        <v>4.2000000000000003E-2</v>
      </c>
      <c r="P86" s="11">
        <v>4.2</v>
      </c>
      <c r="Q86" s="12">
        <v>6.2E-2</v>
      </c>
      <c r="R86" s="104">
        <v>0.71899999999999997</v>
      </c>
      <c r="S86" s="11" t="s">
        <v>347</v>
      </c>
      <c r="T86" s="11">
        <v>0.88500000000000001</v>
      </c>
      <c r="U86" s="21" t="s">
        <v>348</v>
      </c>
      <c r="V86" s="111"/>
      <c r="W86" s="15">
        <v>112</v>
      </c>
      <c r="X86" s="104">
        <v>0.45500000000000002</v>
      </c>
      <c r="Y86" s="11">
        <v>0.01</v>
      </c>
      <c r="Z86" s="11">
        <v>0.14899999999999999</v>
      </c>
      <c r="AA86" s="11">
        <v>-0.55400000000000005</v>
      </c>
      <c r="AB86" s="11">
        <v>1.125</v>
      </c>
      <c r="AC86" s="21" t="s">
        <v>349</v>
      </c>
      <c r="AD86" s="11">
        <v>1.98</v>
      </c>
      <c r="AE86" s="111"/>
      <c r="AF86" s="11">
        <v>0.79600000000000004</v>
      </c>
      <c r="AG86" s="11">
        <v>0.94899999999999995</v>
      </c>
      <c r="AH86" s="11">
        <v>0.93300000000000005</v>
      </c>
      <c r="AI86" s="11">
        <v>0.88600000000000001</v>
      </c>
      <c r="AJ86" s="14">
        <v>112</v>
      </c>
      <c r="AK86" s="11">
        <v>0.66600000000000004</v>
      </c>
      <c r="AL86" s="11">
        <v>0.10199999999999999</v>
      </c>
      <c r="AM86" s="11">
        <v>1.484</v>
      </c>
      <c r="AN86" s="111"/>
      <c r="AO86" s="11">
        <v>0.745</v>
      </c>
      <c r="AP86" s="21" t="s">
        <v>1907</v>
      </c>
      <c r="AQ86" s="12">
        <v>1.12E-2</v>
      </c>
      <c r="AR86" s="11">
        <v>8.0000000000000002E-3</v>
      </c>
      <c r="AS86" s="15">
        <v>113</v>
      </c>
      <c r="AT86" s="10">
        <v>2.68</v>
      </c>
      <c r="AU86" s="11">
        <v>2.1000000000000001E-2</v>
      </c>
      <c r="AV86" s="11">
        <v>0.85399999999999998</v>
      </c>
      <c r="AW86" s="21" t="s">
        <v>1908</v>
      </c>
      <c r="AX86" s="11">
        <v>0.75600000000000001</v>
      </c>
      <c r="AY86" s="11">
        <v>0.88100000000000001</v>
      </c>
      <c r="AZ86" s="11">
        <v>-4.3999999999999997E-2</v>
      </c>
      <c r="BA86" s="11">
        <v>0.64600000000000002</v>
      </c>
      <c r="BB86" s="11">
        <v>1.3939999999999999</v>
      </c>
      <c r="BC86" s="111"/>
      <c r="BD86" s="15">
        <v>110</v>
      </c>
      <c r="BE86" s="11">
        <v>0.74299999999999999</v>
      </c>
      <c r="BF86" s="11">
        <v>0.36399999999999999</v>
      </c>
      <c r="BG86" s="11">
        <v>0.2</v>
      </c>
      <c r="BH86" s="11">
        <v>0.61799999999999999</v>
      </c>
      <c r="BI86" s="11">
        <v>1.4690000000000001</v>
      </c>
      <c r="BJ86" s="111"/>
      <c r="BK86" s="15">
        <v>113</v>
      </c>
      <c r="BL86" s="11">
        <v>0.70499999999999996</v>
      </c>
      <c r="BM86" s="11">
        <v>0.27800000000000002</v>
      </c>
      <c r="BN86" s="11">
        <v>0.15</v>
      </c>
      <c r="BO86" s="11">
        <v>0.73499999999999999</v>
      </c>
      <c r="BP86" s="11">
        <v>1.5880000000000001</v>
      </c>
      <c r="BQ86" s="111"/>
      <c r="BR86" s="15">
        <v>124</v>
      </c>
      <c r="BS86" s="11">
        <v>0.44600000000000001</v>
      </c>
      <c r="BT86" s="11">
        <v>1.2E-2</v>
      </c>
      <c r="BU86" s="11">
        <v>-0.54800000000000004</v>
      </c>
      <c r="BV86" s="11">
        <v>1.113</v>
      </c>
      <c r="BW86" s="11" t="s">
        <v>1909</v>
      </c>
      <c r="BX86" s="11">
        <v>1.954</v>
      </c>
      <c r="BY86" s="111"/>
      <c r="BZ86" s="15">
        <v>112</v>
      </c>
      <c r="CA86" s="11">
        <v>0.51</v>
      </c>
      <c r="CB86" s="11">
        <v>0</v>
      </c>
      <c r="CC86" s="11">
        <v>-0.73199999999999998</v>
      </c>
      <c r="CD86" s="11">
        <v>1.179</v>
      </c>
      <c r="CE86" s="21" t="s">
        <v>1910</v>
      </c>
      <c r="CF86" s="11">
        <v>1.9590000000000001</v>
      </c>
      <c r="CG86" s="111"/>
      <c r="CH86" s="11">
        <v>0.52900000000000003</v>
      </c>
    </row>
    <row r="87" spans="1:86" x14ac:dyDescent="0.25">
      <c r="A87" s="16" t="s">
        <v>354</v>
      </c>
      <c r="B87" s="16" t="s">
        <v>351</v>
      </c>
      <c r="C87" s="9" t="s">
        <v>332</v>
      </c>
      <c r="D87" s="9" t="s">
        <v>333</v>
      </c>
      <c r="E87" s="16" t="s">
        <v>11</v>
      </c>
      <c r="F87" s="10">
        <v>0.56000000000000005</v>
      </c>
      <c r="G87" s="10">
        <v>0.56000000000000005</v>
      </c>
      <c r="H87" s="10">
        <v>0.63</v>
      </c>
      <c r="I87" s="10">
        <v>0.56000000000000005</v>
      </c>
      <c r="J87" s="111"/>
      <c r="K87" s="10">
        <v>0.57999999999999996</v>
      </c>
      <c r="L87" s="11">
        <v>4.2999999999999997E-2</v>
      </c>
      <c r="M87" s="11">
        <v>0.34100000000000003</v>
      </c>
      <c r="N87" s="11">
        <v>0.71099999999999997</v>
      </c>
      <c r="O87" s="11">
        <v>7.3999999999999996E-2</v>
      </c>
      <c r="P87" s="11">
        <v>7.4</v>
      </c>
      <c r="Q87" s="12">
        <v>1.9599999999999999E-2</v>
      </c>
      <c r="R87" s="104">
        <v>0.79500000000000004</v>
      </c>
      <c r="S87" s="11" t="s">
        <v>352</v>
      </c>
      <c r="T87" s="11">
        <v>0.92100000000000004</v>
      </c>
      <c r="U87" s="21" t="s">
        <v>343</v>
      </c>
      <c r="V87" s="111"/>
      <c r="W87" s="15">
        <v>109</v>
      </c>
      <c r="X87" s="104">
        <v>0.96699999999999997</v>
      </c>
      <c r="Y87" s="11">
        <v>0.999</v>
      </c>
      <c r="Z87" s="11">
        <v>0</v>
      </c>
      <c r="AA87" s="11">
        <v>-3.6999999999999998E-2</v>
      </c>
      <c r="AB87" s="11">
        <v>3.6999999999999998E-2</v>
      </c>
      <c r="AC87" s="21" t="s">
        <v>353</v>
      </c>
      <c r="AD87" s="11">
        <v>0.24199999999999999</v>
      </c>
      <c r="AE87" s="111"/>
      <c r="AF87" s="11">
        <v>0.96399999999999997</v>
      </c>
      <c r="AG87" s="11">
        <v>1.02</v>
      </c>
      <c r="AH87" s="11">
        <v>0.77800000000000002</v>
      </c>
      <c r="AI87" s="11">
        <v>0.79300000000000004</v>
      </c>
      <c r="AJ87" s="14">
        <v>111</v>
      </c>
      <c r="AK87" s="11">
        <v>6.4000000000000001E-2</v>
      </c>
      <c r="AL87" s="11">
        <v>5.7000000000000002E-2</v>
      </c>
      <c r="AM87" s="11">
        <v>0.56599999999999995</v>
      </c>
      <c r="AN87" s="111"/>
      <c r="AO87" s="11">
        <v>0.98199999999999998</v>
      </c>
      <c r="AP87" s="21" t="s">
        <v>1911</v>
      </c>
      <c r="AQ87" s="12">
        <v>8.0000000000000004E-4</v>
      </c>
      <c r="AR87" s="11">
        <v>3.0000000000000001E-3</v>
      </c>
      <c r="AS87" s="15">
        <v>112</v>
      </c>
      <c r="AT87" s="10">
        <v>0.56000000000000005</v>
      </c>
      <c r="AU87" s="11">
        <v>2E-3</v>
      </c>
      <c r="AV87" s="11">
        <v>0.99099999999999999</v>
      </c>
      <c r="AW87" s="21" t="s">
        <v>1912</v>
      </c>
      <c r="AX87" s="11">
        <v>0.98299999999999998</v>
      </c>
      <c r="AY87" s="11">
        <v>0.98</v>
      </c>
      <c r="AZ87" s="11">
        <v>1.7999999999999999E-2</v>
      </c>
      <c r="BA87" s="11">
        <v>1.7999999999999999E-2</v>
      </c>
      <c r="BB87" s="11">
        <v>0.17</v>
      </c>
      <c r="BC87" s="111"/>
      <c r="BD87" s="15">
        <v>109</v>
      </c>
      <c r="BE87" s="11">
        <v>0.75</v>
      </c>
      <c r="BF87" s="11">
        <v>0.46100000000000002</v>
      </c>
      <c r="BG87" s="11">
        <v>7.2999999999999995E-2</v>
      </c>
      <c r="BH87" s="11">
        <v>9.1999999999999998E-2</v>
      </c>
      <c r="BI87" s="11">
        <v>0.77300000000000002</v>
      </c>
      <c r="BJ87" s="111"/>
      <c r="BK87" s="15">
        <v>111</v>
      </c>
      <c r="BL87" s="11">
        <v>0.76500000000000001</v>
      </c>
      <c r="BM87" s="11">
        <v>0.46500000000000002</v>
      </c>
      <c r="BN87" s="11">
        <v>8.1000000000000003E-2</v>
      </c>
      <c r="BO87" s="11">
        <v>8.1000000000000003E-2</v>
      </c>
      <c r="BP87" s="11">
        <v>0.755</v>
      </c>
      <c r="BQ87" s="111"/>
      <c r="BR87" s="15">
        <v>119</v>
      </c>
      <c r="BS87" s="11">
        <v>0.98499999999999999</v>
      </c>
      <c r="BT87" s="11">
        <v>0.97899999999999998</v>
      </c>
      <c r="BU87" s="11">
        <v>-1.7000000000000001E-2</v>
      </c>
      <c r="BV87" s="11">
        <v>1.7000000000000001E-2</v>
      </c>
      <c r="BW87" s="11" t="s">
        <v>1913</v>
      </c>
      <c r="BX87" s="11">
        <v>0.16500000000000001</v>
      </c>
      <c r="BY87" s="111"/>
      <c r="BZ87" s="15">
        <v>108</v>
      </c>
      <c r="CA87" s="11">
        <v>0.74299999999999999</v>
      </c>
      <c r="CB87" s="11">
        <v>0.45200000000000001</v>
      </c>
      <c r="CC87" s="11">
        <v>-0.111</v>
      </c>
      <c r="CD87" s="11">
        <v>0.111</v>
      </c>
      <c r="CE87" s="21" t="s">
        <v>1914</v>
      </c>
      <c r="CF87" s="11">
        <v>0.78900000000000003</v>
      </c>
      <c r="CG87" s="111"/>
      <c r="CH87" s="11">
        <v>0.94899999999999995</v>
      </c>
    </row>
    <row r="88" spans="1:86" x14ac:dyDescent="0.25">
      <c r="A88" s="16" t="s">
        <v>360</v>
      </c>
      <c r="B88" s="16" t="s">
        <v>355</v>
      </c>
      <c r="C88" s="9" t="s">
        <v>332</v>
      </c>
      <c r="D88" s="9" t="s">
        <v>333</v>
      </c>
      <c r="E88" s="16" t="s">
        <v>356</v>
      </c>
      <c r="F88" s="10">
        <v>2.52</v>
      </c>
      <c r="G88" s="10">
        <v>2.46</v>
      </c>
      <c r="H88" s="10">
        <v>2.52</v>
      </c>
      <c r="I88" s="10"/>
      <c r="J88" s="111"/>
      <c r="K88" s="10">
        <v>2.5</v>
      </c>
      <c r="L88" s="11">
        <v>3.4000000000000002E-2</v>
      </c>
      <c r="M88" s="11">
        <v>0.05</v>
      </c>
      <c r="N88" s="11">
        <v>0.95099999999999996</v>
      </c>
      <c r="O88" s="11">
        <v>1.4E-2</v>
      </c>
      <c r="P88" s="11">
        <v>1.4</v>
      </c>
      <c r="Q88" s="12">
        <v>1.17E-2</v>
      </c>
      <c r="R88" s="104">
        <v>0.879</v>
      </c>
      <c r="S88" s="11" t="s">
        <v>357</v>
      </c>
      <c r="T88" s="11">
        <v>0.95599999999999996</v>
      </c>
      <c r="U88" s="21" t="s">
        <v>358</v>
      </c>
      <c r="V88" s="111"/>
      <c r="W88" s="15">
        <v>0</v>
      </c>
      <c r="X88" s="104"/>
      <c r="Y88" s="11"/>
      <c r="Z88" s="11"/>
      <c r="AA88" s="11"/>
      <c r="AB88" s="11"/>
      <c r="AC88" s="21" t="s">
        <v>834</v>
      </c>
      <c r="AD88" s="11"/>
      <c r="AE88" s="111"/>
      <c r="AF88" s="11">
        <v>0.91200000000000003</v>
      </c>
      <c r="AG88" s="11">
        <v>0.98899999999999999</v>
      </c>
      <c r="AH88" s="11">
        <v>0.98699999999999999</v>
      </c>
      <c r="AI88" s="11">
        <v>0.97599999999999998</v>
      </c>
      <c r="AJ88" s="14">
        <v>71</v>
      </c>
      <c r="AK88" s="11">
        <v>0.27800000000000002</v>
      </c>
      <c r="AL88" s="11">
        <v>1.4999999999999999E-2</v>
      </c>
      <c r="AM88" s="11">
        <v>0.78600000000000003</v>
      </c>
      <c r="AN88" s="111"/>
      <c r="AO88" s="11">
        <v>0.89200000000000002</v>
      </c>
      <c r="AP88" s="21" t="s">
        <v>1915</v>
      </c>
      <c r="AQ88" s="12">
        <v>1.49E-2</v>
      </c>
      <c r="AR88" s="11">
        <v>1.7000000000000001E-2</v>
      </c>
      <c r="AS88" s="15">
        <v>72</v>
      </c>
      <c r="AT88" s="10">
        <v>2.4900000000000002</v>
      </c>
      <c r="AU88" s="11">
        <v>4.2999999999999997E-2</v>
      </c>
      <c r="AV88" s="11">
        <v>0.94299999999999995</v>
      </c>
      <c r="AW88" s="21" t="s">
        <v>1916</v>
      </c>
      <c r="AX88" s="11">
        <v>0.90200000000000002</v>
      </c>
      <c r="AY88" s="11">
        <v>0.77500000000000002</v>
      </c>
      <c r="AZ88" s="11">
        <v>-2.8000000000000001E-2</v>
      </c>
      <c r="BA88" s="11">
        <v>0.27800000000000002</v>
      </c>
      <c r="BB88" s="11">
        <v>0.77400000000000002</v>
      </c>
      <c r="BC88" s="111"/>
      <c r="BD88" s="15">
        <v>70</v>
      </c>
      <c r="BE88" s="11">
        <v>0.9</v>
      </c>
      <c r="BF88" s="11">
        <v>0.79500000000000004</v>
      </c>
      <c r="BG88" s="11">
        <v>2.9000000000000001E-2</v>
      </c>
      <c r="BH88" s="11">
        <v>0.314</v>
      </c>
      <c r="BI88" s="11">
        <v>0.78500000000000003</v>
      </c>
      <c r="BJ88" s="111"/>
      <c r="BK88" s="15">
        <v>70</v>
      </c>
      <c r="BL88" s="11">
        <v>0.89</v>
      </c>
      <c r="BM88" s="11">
        <v>0.98199999999999998</v>
      </c>
      <c r="BN88" s="11">
        <v>4.2999999999999997E-2</v>
      </c>
      <c r="BO88" s="11">
        <v>0.24299999999999999</v>
      </c>
      <c r="BP88" s="11">
        <v>0.79900000000000004</v>
      </c>
      <c r="BQ88" s="111"/>
      <c r="BR88" s="15">
        <v>0</v>
      </c>
      <c r="BS88" s="11"/>
      <c r="BT88" s="11"/>
      <c r="BU88" s="11"/>
      <c r="BV88" s="11"/>
      <c r="BW88" s="11" t="s">
        <v>834</v>
      </c>
      <c r="BX88" s="11"/>
      <c r="BY88" s="111"/>
      <c r="BZ88" s="15">
        <v>0</v>
      </c>
      <c r="CA88" s="11"/>
      <c r="CB88" s="11"/>
      <c r="CC88" s="11"/>
      <c r="CD88" s="11"/>
      <c r="CE88" s="21" t="s">
        <v>834</v>
      </c>
      <c r="CF88" s="11"/>
      <c r="CG88" s="111"/>
      <c r="CH88" s="11"/>
    </row>
    <row r="89" spans="1:86" x14ac:dyDescent="0.25">
      <c r="A89" s="52" t="s">
        <v>2068</v>
      </c>
      <c r="B89" s="44"/>
      <c r="C89" s="45"/>
      <c r="D89" s="45"/>
      <c r="E89" s="44"/>
      <c r="F89" s="46"/>
      <c r="G89" s="46"/>
      <c r="H89" s="46"/>
      <c r="I89" s="46"/>
      <c r="J89" s="49"/>
      <c r="K89" s="46"/>
      <c r="L89" s="47"/>
      <c r="M89" s="47"/>
      <c r="N89" s="47"/>
      <c r="O89" s="47"/>
      <c r="P89" s="47"/>
      <c r="Q89" s="78" t="s">
        <v>828</v>
      </c>
      <c r="R89" s="47">
        <v>75</v>
      </c>
      <c r="S89" s="47"/>
      <c r="T89" s="47"/>
      <c r="U89" s="49"/>
      <c r="V89" s="49"/>
      <c r="W89" s="78" t="s">
        <v>828</v>
      </c>
      <c r="X89" s="50">
        <v>57</v>
      </c>
      <c r="Y89" s="47"/>
      <c r="Z89" s="47"/>
      <c r="AA89" s="50"/>
      <c r="AB89" s="50"/>
      <c r="AC89" s="49"/>
      <c r="AD89" s="50"/>
      <c r="AE89" s="49"/>
      <c r="AF89" s="50"/>
      <c r="AG89" s="50"/>
      <c r="AH89" s="50"/>
      <c r="AI89" s="50"/>
      <c r="AJ89" s="51"/>
      <c r="AK89" s="47"/>
      <c r="AL89" s="47"/>
      <c r="AM89" s="47"/>
      <c r="AN89" s="49"/>
      <c r="AO89" s="47"/>
      <c r="AP89" s="49"/>
      <c r="AQ89" s="48"/>
      <c r="AR89" s="47"/>
      <c r="AS89" s="50"/>
      <c r="AT89" s="46"/>
      <c r="AU89" s="47"/>
      <c r="AV89" s="47"/>
      <c r="AW89" s="49"/>
      <c r="AX89" s="50"/>
      <c r="AY89" s="47"/>
      <c r="AZ89" s="50"/>
      <c r="BA89" s="50"/>
      <c r="BB89" s="50"/>
      <c r="BC89" s="49"/>
      <c r="BD89" s="50"/>
      <c r="BE89" s="50"/>
      <c r="BF89" s="47"/>
      <c r="BG89" s="50"/>
      <c r="BH89" s="50"/>
      <c r="BI89" s="50"/>
      <c r="BJ89" s="49"/>
      <c r="BK89" s="50"/>
      <c r="BL89" s="50"/>
      <c r="BM89" s="47"/>
      <c r="BN89" s="50"/>
      <c r="BO89" s="50"/>
      <c r="BP89" s="50"/>
      <c r="BQ89" s="49"/>
      <c r="BR89" s="50"/>
      <c r="BS89" s="50"/>
      <c r="BT89" s="47"/>
      <c r="BU89" s="47"/>
      <c r="BV89" s="47"/>
      <c r="BW89" s="47"/>
      <c r="BX89" s="47"/>
      <c r="BY89" s="49"/>
      <c r="BZ89" s="50"/>
      <c r="CA89" s="50"/>
      <c r="CB89" s="47"/>
      <c r="CC89" s="47"/>
      <c r="CD89" s="47"/>
      <c r="CE89" s="49"/>
      <c r="CF89" s="47"/>
      <c r="CG89" s="49"/>
      <c r="CH89" s="50"/>
    </row>
    <row r="90" spans="1:86" x14ac:dyDescent="0.25">
      <c r="A90" s="44"/>
      <c r="B90" s="44"/>
      <c r="C90" s="45"/>
      <c r="D90" s="45"/>
      <c r="E90" s="44"/>
      <c r="F90" s="46"/>
      <c r="G90" s="46"/>
      <c r="H90" s="46"/>
      <c r="I90" s="46"/>
      <c r="J90" s="49"/>
      <c r="K90" s="46"/>
      <c r="L90" s="47"/>
      <c r="M90" s="47"/>
      <c r="N90" s="47"/>
      <c r="O90" s="47"/>
      <c r="P90" s="47"/>
      <c r="Q90" s="79" t="s">
        <v>829</v>
      </c>
      <c r="R90" s="47">
        <v>9</v>
      </c>
      <c r="S90" s="47"/>
      <c r="T90" s="47"/>
      <c r="U90" s="49"/>
      <c r="V90" s="49"/>
      <c r="W90" s="79" t="s">
        <v>2056</v>
      </c>
      <c r="X90" s="50">
        <v>20</v>
      </c>
      <c r="Y90" s="47"/>
      <c r="Z90" s="47"/>
      <c r="AA90" s="50"/>
      <c r="AB90" s="50"/>
      <c r="AC90" s="49"/>
      <c r="AD90" s="50"/>
      <c r="AE90" s="49"/>
      <c r="AF90" s="50"/>
      <c r="AG90" s="50"/>
      <c r="AH90" s="50"/>
      <c r="AI90" s="50"/>
      <c r="AJ90" s="51"/>
      <c r="AK90" s="47"/>
      <c r="AL90" s="47"/>
      <c r="AM90" s="47"/>
      <c r="AN90" s="49"/>
      <c r="AO90" s="47"/>
      <c r="AP90" s="49"/>
      <c r="AQ90" s="48"/>
      <c r="AR90" s="47"/>
      <c r="AS90" s="50"/>
      <c r="AT90" s="46"/>
      <c r="AU90" s="47"/>
      <c r="AV90" s="47"/>
      <c r="AW90" s="49"/>
      <c r="AX90" s="50"/>
      <c r="AY90" s="47"/>
      <c r="AZ90" s="50"/>
      <c r="BA90" s="50"/>
      <c r="BB90" s="50"/>
      <c r="BC90" s="49"/>
      <c r="BD90" s="50"/>
      <c r="BE90" s="50"/>
      <c r="BF90" s="47"/>
      <c r="BG90" s="50"/>
      <c r="BH90" s="50"/>
      <c r="BI90" s="50"/>
      <c r="BJ90" s="49"/>
      <c r="BK90" s="50"/>
      <c r="BL90" s="50"/>
      <c r="BM90" s="47"/>
      <c r="BN90" s="50"/>
      <c r="BO90" s="50"/>
      <c r="BP90" s="50"/>
      <c r="BQ90" s="49"/>
      <c r="BR90" s="50"/>
      <c r="BS90" s="50"/>
      <c r="BT90" s="47"/>
      <c r="BU90" s="47"/>
      <c r="BV90" s="47"/>
      <c r="BW90" s="47"/>
      <c r="BX90" s="47"/>
      <c r="BY90" s="49"/>
      <c r="BZ90" s="50"/>
      <c r="CA90" s="50"/>
      <c r="CB90" s="47"/>
      <c r="CC90" s="47"/>
      <c r="CD90" s="47"/>
      <c r="CE90" s="49"/>
      <c r="CF90" s="47"/>
      <c r="CG90" s="49"/>
      <c r="CH90" s="50"/>
    </row>
    <row r="91" spans="1:86" x14ac:dyDescent="0.25">
      <c r="A91" s="44"/>
      <c r="B91" s="44"/>
      <c r="C91" s="45"/>
      <c r="D91" s="45"/>
      <c r="E91" s="44"/>
      <c r="F91" s="46"/>
      <c r="G91" s="46"/>
      <c r="H91" s="46"/>
      <c r="I91" s="46"/>
      <c r="J91" s="49"/>
      <c r="K91" s="46"/>
      <c r="L91" s="47"/>
      <c r="M91" s="47"/>
      <c r="N91" s="47"/>
      <c r="O91" s="47"/>
      <c r="P91" s="47"/>
      <c r="Q91" s="80" t="s">
        <v>827</v>
      </c>
      <c r="R91" s="81">
        <f>(R89-R90)/R89</f>
        <v>0.88</v>
      </c>
      <c r="S91" s="47"/>
      <c r="T91" s="47"/>
      <c r="U91" s="49"/>
      <c r="V91" s="49"/>
      <c r="W91" s="80" t="s">
        <v>2057</v>
      </c>
      <c r="X91" s="81">
        <f>(X89-X90)/X89</f>
        <v>0.64912280701754388</v>
      </c>
      <c r="Y91" s="47"/>
      <c r="Z91" s="47"/>
      <c r="AA91" s="50"/>
      <c r="AB91" s="50"/>
      <c r="AC91" s="49"/>
      <c r="AD91" s="50"/>
      <c r="AE91" s="49"/>
      <c r="AF91" s="50"/>
      <c r="AG91" s="50"/>
      <c r="AH91" s="50"/>
      <c r="AI91" s="50"/>
      <c r="AJ91" s="51"/>
      <c r="AK91" s="47"/>
      <c r="AL91" s="47"/>
      <c r="AM91" s="47"/>
      <c r="AN91" s="49"/>
      <c r="AO91" s="47"/>
      <c r="AP91" s="49"/>
      <c r="AQ91" s="48"/>
      <c r="AR91" s="47"/>
      <c r="AS91" s="50"/>
      <c r="AT91" s="46"/>
      <c r="AU91" s="47"/>
      <c r="AV91" s="47"/>
      <c r="AW91" s="49"/>
      <c r="AX91" s="50"/>
      <c r="AY91" s="47"/>
      <c r="AZ91" s="50"/>
      <c r="BA91" s="50"/>
      <c r="BB91" s="50"/>
      <c r="BC91" s="49"/>
      <c r="BD91" s="50"/>
      <c r="BE91" s="50"/>
      <c r="BF91" s="47"/>
      <c r="BG91" s="50"/>
      <c r="BH91" s="50"/>
      <c r="BI91" s="50"/>
      <c r="BJ91" s="49"/>
      <c r="BK91" s="50"/>
      <c r="BL91" s="50"/>
      <c r="BM91" s="47"/>
      <c r="BN91" s="50"/>
      <c r="BO91" s="50"/>
      <c r="BP91" s="50"/>
      <c r="BQ91" s="49"/>
      <c r="BR91" s="50"/>
      <c r="BS91" s="50"/>
      <c r="BT91" s="47"/>
      <c r="BU91" s="47"/>
      <c r="BV91" s="47"/>
      <c r="BW91" s="47"/>
      <c r="BX91" s="47"/>
      <c r="BY91" s="49"/>
      <c r="BZ91" s="50"/>
      <c r="CA91" s="50"/>
      <c r="CB91" s="47"/>
      <c r="CC91" s="47"/>
      <c r="CD91" s="47"/>
      <c r="CE91" s="49"/>
      <c r="CF91" s="47"/>
      <c r="CG91" s="49"/>
      <c r="CH91" s="50"/>
    </row>
    <row r="92" spans="1:86" x14ac:dyDescent="0.25">
      <c r="A92" s="44"/>
      <c r="B92" s="44"/>
      <c r="C92" s="45"/>
      <c r="D92" s="45"/>
      <c r="E92" s="44"/>
      <c r="F92" s="46"/>
      <c r="G92" s="46"/>
      <c r="H92" s="46"/>
      <c r="I92" s="46"/>
      <c r="J92" s="49"/>
      <c r="K92" s="46"/>
      <c r="L92" s="47"/>
      <c r="M92" s="47"/>
      <c r="N92" s="47"/>
      <c r="O92" s="47"/>
      <c r="P92" s="47"/>
      <c r="Q92" s="80" t="s">
        <v>2074</v>
      </c>
      <c r="R92" s="105">
        <f>AVERAGE(R6:R88)</f>
        <v>0.76415999999999962</v>
      </c>
      <c r="S92" s="47"/>
      <c r="T92" s="47"/>
      <c r="U92" s="49"/>
      <c r="V92" s="49"/>
      <c r="W92" s="80" t="s">
        <v>2074</v>
      </c>
      <c r="X92" s="105">
        <f>AVERAGE(X6:X88)</f>
        <v>0.57112280701754392</v>
      </c>
      <c r="Y92" s="47"/>
      <c r="Z92" s="47"/>
      <c r="AA92" s="50"/>
      <c r="AB92" s="50"/>
      <c r="AC92" s="49"/>
      <c r="AD92" s="50"/>
      <c r="AE92" s="49"/>
      <c r="AF92" s="50"/>
      <c r="AG92" s="50"/>
      <c r="AH92" s="50"/>
      <c r="AI92" s="50"/>
      <c r="AJ92" s="51"/>
      <c r="AK92" s="47"/>
      <c r="AL92" s="47"/>
      <c r="AM92" s="47"/>
      <c r="AN92" s="49"/>
      <c r="AO92" s="47"/>
      <c r="AP92" s="49"/>
      <c r="AQ92" s="48"/>
      <c r="AR92" s="47"/>
      <c r="AS92" s="50"/>
      <c r="AT92" s="46"/>
      <c r="AU92" s="47"/>
      <c r="AV92" s="47"/>
      <c r="AW92" s="49"/>
      <c r="AX92" s="50"/>
      <c r="AY92" s="47"/>
      <c r="AZ92" s="50"/>
      <c r="BA92" s="50"/>
      <c r="BB92" s="50"/>
      <c r="BC92" s="49"/>
      <c r="BD92" s="50"/>
      <c r="BE92" s="50"/>
      <c r="BF92" s="47"/>
      <c r="BG92" s="50"/>
      <c r="BH92" s="50"/>
      <c r="BI92" s="50"/>
      <c r="BJ92" s="49"/>
      <c r="BK92" s="50"/>
      <c r="BL92" s="50"/>
      <c r="BM92" s="47"/>
      <c r="BN92" s="50"/>
      <c r="BO92" s="50"/>
      <c r="BP92" s="50"/>
      <c r="BQ92" s="49"/>
      <c r="BR92" s="50"/>
      <c r="BS92" s="50"/>
      <c r="BT92" s="47"/>
      <c r="BU92" s="47"/>
      <c r="BV92" s="47"/>
      <c r="BW92" s="47"/>
      <c r="BX92" s="47"/>
      <c r="BY92" s="49"/>
      <c r="BZ92" s="50"/>
      <c r="CA92" s="50"/>
      <c r="CB92" s="47"/>
      <c r="CC92" s="47"/>
      <c r="CD92" s="47"/>
      <c r="CE92" s="49"/>
      <c r="CF92" s="47"/>
      <c r="CG92" s="49"/>
      <c r="CH92" s="50"/>
    </row>
    <row r="93" spans="1:86" x14ac:dyDescent="0.25">
      <c r="A93" s="44"/>
      <c r="B93" s="44"/>
      <c r="C93" s="45"/>
      <c r="D93" s="45"/>
      <c r="E93" s="44"/>
      <c r="F93" s="46"/>
      <c r="G93" s="46"/>
      <c r="H93" s="46"/>
      <c r="I93" s="46"/>
      <c r="J93" s="49"/>
      <c r="K93" s="46"/>
      <c r="L93" s="47"/>
      <c r="M93" s="47"/>
      <c r="N93" s="47"/>
      <c r="O93" s="47"/>
      <c r="P93" s="47"/>
      <c r="Q93" s="80" t="s">
        <v>2075</v>
      </c>
      <c r="R93" s="105">
        <f>MIN(R6:R88)</f>
        <v>0.23699999999999999</v>
      </c>
      <c r="S93" s="47"/>
      <c r="T93" s="47"/>
      <c r="U93" s="49"/>
      <c r="V93" s="49"/>
      <c r="W93" s="80" t="s">
        <v>2075</v>
      </c>
      <c r="X93" s="105">
        <f>MIN(X6:X88)</f>
        <v>-0.124</v>
      </c>
      <c r="Y93" s="47"/>
      <c r="Z93" s="47"/>
      <c r="AA93" s="50"/>
      <c r="AB93" s="50"/>
      <c r="AC93" s="49"/>
      <c r="AD93" s="50"/>
      <c r="AE93" s="49"/>
      <c r="AF93" s="50"/>
      <c r="AG93" s="50"/>
      <c r="AH93" s="50"/>
      <c r="AI93" s="50"/>
      <c r="AJ93" s="51"/>
      <c r="AK93" s="47"/>
      <c r="AL93" s="47"/>
      <c r="AM93" s="47"/>
      <c r="AN93" s="49"/>
      <c r="AO93" s="47"/>
      <c r="AP93" s="49"/>
      <c r="AQ93" s="48"/>
      <c r="AR93" s="47"/>
      <c r="AS93" s="50"/>
      <c r="AT93" s="46"/>
      <c r="AU93" s="47"/>
      <c r="AV93" s="47"/>
      <c r="AW93" s="49"/>
      <c r="AX93" s="50"/>
      <c r="AY93" s="47"/>
      <c r="AZ93" s="50"/>
      <c r="BA93" s="50"/>
      <c r="BB93" s="50"/>
      <c r="BC93" s="49"/>
      <c r="BD93" s="50"/>
      <c r="BE93" s="50"/>
      <c r="BF93" s="47"/>
      <c r="BG93" s="50"/>
      <c r="BH93" s="50"/>
      <c r="BI93" s="50"/>
      <c r="BJ93" s="49"/>
      <c r="BK93" s="50"/>
      <c r="BL93" s="50"/>
      <c r="BM93" s="47"/>
      <c r="BN93" s="50"/>
      <c r="BO93" s="50"/>
      <c r="BP93" s="50"/>
      <c r="BQ93" s="49"/>
      <c r="BR93" s="50"/>
      <c r="BS93" s="50"/>
      <c r="BT93" s="47"/>
      <c r="BU93" s="47"/>
      <c r="BV93" s="47"/>
      <c r="BW93" s="47"/>
      <c r="BX93" s="47"/>
      <c r="BY93" s="49"/>
      <c r="BZ93" s="50"/>
      <c r="CA93" s="50"/>
      <c r="CB93" s="47"/>
      <c r="CC93" s="47"/>
      <c r="CD93" s="47"/>
      <c r="CE93" s="49"/>
      <c r="CF93" s="47"/>
      <c r="CG93" s="49"/>
      <c r="CH93" s="50"/>
    </row>
    <row r="94" spans="1:86" x14ac:dyDescent="0.25">
      <c r="A94" s="44"/>
      <c r="B94" s="44"/>
      <c r="C94" s="45"/>
      <c r="D94" s="45"/>
      <c r="E94" s="44"/>
      <c r="F94" s="46"/>
      <c r="G94" s="46"/>
      <c r="H94" s="46"/>
      <c r="I94" s="46"/>
      <c r="J94" s="49"/>
      <c r="K94" s="46"/>
      <c r="L94" s="47"/>
      <c r="M94" s="47"/>
      <c r="N94" s="47"/>
      <c r="O94" s="47"/>
      <c r="P94" s="47"/>
      <c r="Q94" s="80" t="s">
        <v>2076</v>
      </c>
      <c r="R94" s="105">
        <f>MAX(R6:R88)</f>
        <v>0.97399999999999998</v>
      </c>
      <c r="S94" s="47"/>
      <c r="T94" s="47"/>
      <c r="U94" s="49"/>
      <c r="V94" s="49"/>
      <c r="W94" s="80" t="s">
        <v>2076</v>
      </c>
      <c r="X94" s="105">
        <f>MAX(X6:X88)</f>
        <v>0.96699999999999997</v>
      </c>
      <c r="Y94" s="47"/>
      <c r="Z94" s="47"/>
      <c r="AA94" s="50"/>
      <c r="AB94" s="50"/>
      <c r="AC94" s="49"/>
      <c r="AD94" s="50"/>
      <c r="AE94" s="49"/>
      <c r="AF94" s="50"/>
      <c r="AG94" s="50"/>
      <c r="AH94" s="50"/>
      <c r="AI94" s="50"/>
      <c r="AJ94" s="51"/>
      <c r="AK94" s="47"/>
      <c r="AL94" s="47"/>
      <c r="AM94" s="47"/>
      <c r="AN94" s="49"/>
      <c r="AO94" s="47"/>
      <c r="AP94" s="49"/>
      <c r="AQ94" s="48"/>
      <c r="AR94" s="47"/>
      <c r="AS94" s="50"/>
      <c r="AT94" s="46"/>
      <c r="AU94" s="47"/>
      <c r="AV94" s="47"/>
      <c r="AW94" s="49"/>
      <c r="AX94" s="50"/>
      <c r="AY94" s="47"/>
      <c r="AZ94" s="50"/>
      <c r="BA94" s="50"/>
      <c r="BB94" s="50"/>
      <c r="BC94" s="49"/>
      <c r="BD94" s="50"/>
      <c r="BE94" s="50"/>
      <c r="BF94" s="47"/>
      <c r="BG94" s="50"/>
      <c r="BH94" s="50"/>
      <c r="BI94" s="50"/>
      <c r="BJ94" s="49"/>
      <c r="BK94" s="50"/>
      <c r="BL94" s="50"/>
      <c r="BM94" s="47"/>
      <c r="BN94" s="50"/>
      <c r="BO94" s="50"/>
      <c r="BP94" s="50"/>
      <c r="BQ94" s="49"/>
      <c r="BR94" s="50"/>
      <c r="BS94" s="50"/>
      <c r="BT94" s="47"/>
      <c r="BU94" s="47"/>
      <c r="BV94" s="47"/>
      <c r="BW94" s="47"/>
      <c r="BX94" s="47"/>
      <c r="BY94" s="49"/>
      <c r="BZ94" s="50"/>
      <c r="CA94" s="50"/>
      <c r="CB94" s="47"/>
      <c r="CC94" s="47"/>
      <c r="CD94" s="47"/>
      <c r="CE94" s="49"/>
      <c r="CF94" s="47"/>
      <c r="CG94" s="49"/>
      <c r="CH94" s="50"/>
    </row>
    <row r="95" spans="1:86" x14ac:dyDescent="0.25">
      <c r="A95" s="8"/>
      <c r="B95" s="8"/>
      <c r="C95" s="20"/>
      <c r="D95" s="20"/>
      <c r="E95" s="8"/>
      <c r="F95" s="25"/>
      <c r="G95" s="25"/>
      <c r="H95" s="25"/>
      <c r="I95" s="25"/>
      <c r="J95" s="23"/>
      <c r="K95" s="25"/>
      <c r="L95" s="19"/>
      <c r="M95" s="19"/>
      <c r="N95" s="19"/>
      <c r="O95" s="19"/>
      <c r="P95" s="19"/>
      <c r="Q95" s="28"/>
      <c r="R95" s="77"/>
      <c r="S95" s="19"/>
      <c r="T95" s="19"/>
      <c r="U95" s="23"/>
      <c r="V95" s="23"/>
      <c r="W95" s="25"/>
      <c r="X95" s="77"/>
      <c r="Y95" s="19"/>
      <c r="Z95" s="19"/>
      <c r="AA95" s="24"/>
      <c r="AB95" s="24"/>
      <c r="AC95" s="23"/>
      <c r="AD95" s="24"/>
      <c r="AE95" s="23"/>
      <c r="AF95" s="24"/>
      <c r="AG95" s="24"/>
      <c r="AH95" s="24"/>
      <c r="AI95" s="24"/>
      <c r="AJ95" s="32"/>
      <c r="AK95" s="19"/>
      <c r="AL95" s="19"/>
      <c r="AM95" s="19"/>
      <c r="AN95" s="23"/>
      <c r="AO95" s="19"/>
      <c r="AP95" s="23"/>
      <c r="AQ95" s="26"/>
      <c r="AR95" s="19"/>
      <c r="AS95" s="24"/>
      <c r="AT95" s="25"/>
      <c r="AU95" s="19"/>
      <c r="AV95" s="19"/>
      <c r="AW95" s="23"/>
      <c r="AX95" s="24"/>
      <c r="AY95" s="19"/>
      <c r="AZ95" s="24"/>
      <c r="BA95" s="24"/>
      <c r="BB95" s="24"/>
      <c r="BC95" s="23"/>
      <c r="BD95" s="24"/>
      <c r="BE95" s="24"/>
      <c r="BF95" s="19"/>
      <c r="BG95" s="24"/>
      <c r="BH95" s="24"/>
      <c r="BI95" s="24"/>
      <c r="BJ95" s="23"/>
      <c r="BK95" s="24"/>
      <c r="BL95" s="24"/>
      <c r="BM95" s="19"/>
      <c r="BN95" s="24"/>
      <c r="BO95" s="24"/>
      <c r="BP95" s="24"/>
      <c r="BQ95" s="23"/>
      <c r="BR95" s="24"/>
      <c r="BS95" s="24"/>
      <c r="BT95" s="19"/>
      <c r="BU95" s="19"/>
      <c r="BV95" s="19"/>
      <c r="BW95" s="19"/>
      <c r="BX95" s="19"/>
      <c r="BY95" s="23"/>
      <c r="BZ95" s="24"/>
      <c r="CA95" s="24"/>
      <c r="CB95" s="19"/>
      <c r="CC95" s="19"/>
      <c r="CD95" s="19"/>
      <c r="CE95" s="23"/>
      <c r="CF95" s="19"/>
      <c r="CG95" s="23"/>
      <c r="CH95" s="24"/>
    </row>
    <row r="96" spans="1:86" x14ac:dyDescent="0.25">
      <c r="A96" s="68" t="s">
        <v>2054</v>
      </c>
      <c r="B96" s="69"/>
      <c r="C96" s="70"/>
      <c r="D96" s="70"/>
      <c r="E96" s="69"/>
      <c r="F96" s="71"/>
      <c r="G96" s="71"/>
      <c r="H96" s="71"/>
      <c r="I96" s="71"/>
      <c r="J96" s="74"/>
      <c r="K96" s="71"/>
      <c r="L96" s="72"/>
      <c r="M96" s="72"/>
      <c r="N96" s="72"/>
      <c r="O96" s="72"/>
      <c r="P96" s="72"/>
      <c r="Q96" s="73"/>
      <c r="R96" s="72"/>
      <c r="S96" s="72"/>
      <c r="T96" s="72"/>
      <c r="U96" s="74"/>
      <c r="V96" s="74"/>
      <c r="W96" s="75"/>
      <c r="X96" s="75"/>
      <c r="Y96" s="72"/>
      <c r="Z96" s="72"/>
      <c r="AA96" s="75"/>
      <c r="AB96" s="75"/>
      <c r="AC96" s="74"/>
      <c r="AD96" s="75"/>
      <c r="AE96" s="74"/>
      <c r="AF96" s="75"/>
      <c r="AG96" s="75"/>
      <c r="AH96" s="75"/>
      <c r="AI96" s="75"/>
      <c r="AJ96" s="76"/>
      <c r="AK96" s="72"/>
      <c r="AL96" s="72"/>
      <c r="AM96" s="72"/>
      <c r="AN96" s="74"/>
      <c r="AO96" s="72"/>
      <c r="AP96" s="74"/>
      <c r="AQ96" s="73"/>
      <c r="AR96" s="72"/>
      <c r="AS96" s="75"/>
      <c r="AT96" s="71"/>
      <c r="AU96" s="72"/>
      <c r="AV96" s="72"/>
      <c r="AW96" s="74"/>
      <c r="AX96" s="75"/>
      <c r="AY96" s="72"/>
      <c r="AZ96" s="75"/>
      <c r="BA96" s="75"/>
      <c r="BB96" s="75"/>
      <c r="BC96" s="74"/>
      <c r="BD96" s="75"/>
      <c r="BE96" s="75"/>
      <c r="BF96" s="72"/>
      <c r="BG96" s="75"/>
      <c r="BH96" s="75"/>
      <c r="BI96" s="75"/>
      <c r="BJ96" s="74"/>
      <c r="BK96" s="75"/>
      <c r="BL96" s="75"/>
      <c r="BM96" s="72"/>
      <c r="BN96" s="75"/>
      <c r="BO96" s="75"/>
      <c r="BP96" s="75"/>
      <c r="BQ96" s="74"/>
      <c r="BR96" s="75"/>
      <c r="BS96" s="75"/>
      <c r="BT96" s="72"/>
      <c r="BU96" s="72"/>
      <c r="BV96" s="72"/>
      <c r="BW96" s="72"/>
      <c r="BX96" s="72"/>
      <c r="BY96" s="74"/>
      <c r="BZ96" s="75"/>
      <c r="CA96" s="75"/>
      <c r="CB96" s="72"/>
      <c r="CC96" s="72"/>
      <c r="CD96" s="72"/>
      <c r="CE96" s="74"/>
      <c r="CF96" s="72"/>
      <c r="CG96" s="74"/>
      <c r="CH96" s="75"/>
    </row>
    <row r="97" spans="1:86" x14ac:dyDescent="0.25">
      <c r="A97" s="33" t="s">
        <v>2040</v>
      </c>
      <c r="B97" s="40"/>
      <c r="C97" s="18"/>
      <c r="D97" s="18"/>
      <c r="E97" s="40"/>
      <c r="F97" s="27"/>
      <c r="G97" s="27"/>
      <c r="H97" s="27"/>
      <c r="I97" s="27"/>
      <c r="J97" s="42"/>
      <c r="K97" s="27"/>
      <c r="L97" s="22"/>
      <c r="M97" s="22"/>
      <c r="N97" s="22"/>
      <c r="O97" s="22"/>
      <c r="P97" s="22"/>
      <c r="Q97" s="41"/>
      <c r="R97" s="22"/>
      <c r="S97" s="22"/>
      <c r="T97" s="22"/>
      <c r="U97" s="42"/>
      <c r="V97" s="42"/>
      <c r="W97" s="17"/>
      <c r="X97" s="17"/>
      <c r="Y97" s="22"/>
      <c r="Z97" s="22"/>
      <c r="AA97" s="17"/>
      <c r="AB97" s="17"/>
      <c r="AC97" s="42"/>
      <c r="AD97" s="17"/>
      <c r="AE97" s="42"/>
      <c r="AF97" s="17"/>
      <c r="AG97" s="17"/>
      <c r="AH97" s="17"/>
      <c r="AI97" s="17"/>
      <c r="AJ97" s="43"/>
      <c r="AK97" s="22"/>
      <c r="AL97" s="22"/>
      <c r="AM97" s="22"/>
      <c r="AN97" s="42"/>
      <c r="AO97" s="22"/>
      <c r="AP97" s="42"/>
      <c r="AQ97" s="41"/>
      <c r="AR97" s="22"/>
      <c r="AS97" s="17"/>
      <c r="AT97" s="27"/>
      <c r="AU97" s="22"/>
      <c r="AV97" s="22"/>
      <c r="AW97" s="42"/>
      <c r="AX97" s="17"/>
      <c r="AY97" s="22"/>
      <c r="AZ97" s="17"/>
      <c r="BA97" s="17"/>
      <c r="BB97" s="17"/>
      <c r="BC97" s="42"/>
      <c r="BD97" s="17"/>
      <c r="BE97" s="17"/>
      <c r="BF97" s="22"/>
      <c r="BG97" s="17"/>
      <c r="BH97" s="17"/>
      <c r="BI97" s="17"/>
      <c r="BJ97" s="42"/>
      <c r="BK97" s="17"/>
      <c r="BL97" s="17"/>
      <c r="BM97" s="22"/>
      <c r="BN97" s="17"/>
      <c r="BO97" s="17"/>
      <c r="BP97" s="17"/>
      <c r="BQ97" s="42"/>
      <c r="BR97" s="17"/>
      <c r="BS97" s="17"/>
      <c r="BT97" s="22"/>
      <c r="BU97" s="22"/>
      <c r="BV97" s="22"/>
      <c r="BW97" s="22"/>
      <c r="BX97" s="22"/>
      <c r="BY97" s="42"/>
      <c r="BZ97" s="17"/>
      <c r="CA97" s="17"/>
      <c r="CB97" s="22"/>
      <c r="CC97" s="22"/>
      <c r="CD97" s="22"/>
      <c r="CE97" s="42"/>
      <c r="CF97" s="22"/>
      <c r="CG97" s="42"/>
      <c r="CH97" s="17"/>
    </row>
    <row r="98" spans="1:86" x14ac:dyDescent="0.25">
      <c r="A98" s="16" t="s">
        <v>407</v>
      </c>
      <c r="B98" s="13" t="s">
        <v>378</v>
      </c>
      <c r="C98" s="9" t="s">
        <v>8</v>
      </c>
      <c r="D98" s="9" t="s">
        <v>9</v>
      </c>
      <c r="E98" s="16" t="s">
        <v>11</v>
      </c>
      <c r="F98" s="10">
        <v>1.08</v>
      </c>
      <c r="G98" s="10">
        <v>1.21</v>
      </c>
      <c r="H98" s="10">
        <v>1.1599999999999999</v>
      </c>
      <c r="I98" s="10">
        <v>1.26</v>
      </c>
      <c r="J98" s="111"/>
      <c r="K98" s="10">
        <v>1.1499999999999999</v>
      </c>
      <c r="L98" s="11">
        <v>6.3E-2</v>
      </c>
      <c r="M98" s="11">
        <v>0.36899999999999999</v>
      </c>
      <c r="N98" s="11">
        <v>0.69199999999999995</v>
      </c>
      <c r="O98" s="11">
        <v>5.5E-2</v>
      </c>
      <c r="P98" s="11">
        <v>5.5</v>
      </c>
      <c r="Q98" s="12">
        <v>1.5299999999999999E-2</v>
      </c>
      <c r="R98" s="104">
        <v>0.94099999999999995</v>
      </c>
      <c r="S98" s="11" t="s">
        <v>1114</v>
      </c>
      <c r="T98" s="11">
        <v>0.98</v>
      </c>
      <c r="U98" s="21" t="s">
        <v>1022</v>
      </c>
      <c r="V98" s="111"/>
      <c r="W98" s="15">
        <v>109</v>
      </c>
      <c r="X98" s="11">
        <v>0.90800000000000003</v>
      </c>
      <c r="Y98" s="11">
        <v>0.72199999999999998</v>
      </c>
      <c r="Z98" s="11">
        <v>3.1E-2</v>
      </c>
      <c r="AA98" s="11">
        <v>7.2999999999999995E-2</v>
      </c>
      <c r="AB98" s="11">
        <v>0.183</v>
      </c>
      <c r="AC98" s="21" t="s">
        <v>1115</v>
      </c>
      <c r="AD98" s="11">
        <v>0.73299999999999998</v>
      </c>
      <c r="AE98" s="111"/>
      <c r="AF98" s="11">
        <v>0.96799999999999997</v>
      </c>
      <c r="AG98" s="11">
        <v>0.98799999999999999</v>
      </c>
      <c r="AH98" s="11">
        <v>0.97899999999999998</v>
      </c>
      <c r="AI98" s="11">
        <v>0.96799999999999997</v>
      </c>
      <c r="AJ98" s="14">
        <v>110</v>
      </c>
      <c r="AK98" s="11">
        <v>0.10299999999999999</v>
      </c>
      <c r="AL98" s="11">
        <v>1.7999999999999999E-2</v>
      </c>
      <c r="AM98" s="11">
        <v>0.47399999999999998</v>
      </c>
      <c r="AN98" s="111"/>
      <c r="AO98" s="11">
        <v>0.95199999999999996</v>
      </c>
      <c r="AP98" s="21" t="s">
        <v>1116</v>
      </c>
      <c r="AQ98" s="12">
        <v>2.1399999999999999E-2</v>
      </c>
      <c r="AR98" s="11">
        <v>7.6999999999999999E-2</v>
      </c>
      <c r="AS98" s="15">
        <v>110</v>
      </c>
      <c r="AT98" s="10">
        <v>1.1399999999999999</v>
      </c>
      <c r="AU98" s="11">
        <v>8.7999999999999995E-2</v>
      </c>
      <c r="AV98" s="11">
        <v>0.97599999999999998</v>
      </c>
      <c r="AW98" s="21" t="s">
        <v>1117</v>
      </c>
      <c r="AX98" s="11">
        <v>0.95699999999999996</v>
      </c>
      <c r="AY98" s="11">
        <v>0.41799999999999998</v>
      </c>
      <c r="AZ98" s="11">
        <v>5.5E-2</v>
      </c>
      <c r="BA98" s="11">
        <v>9.0999999999999998E-2</v>
      </c>
      <c r="BB98" s="11">
        <v>0.41899999999999998</v>
      </c>
      <c r="BC98" s="111"/>
      <c r="BD98" s="15">
        <v>109</v>
      </c>
      <c r="BE98" s="11">
        <v>0.94799999999999995</v>
      </c>
      <c r="BF98" s="11">
        <v>0.76200000000000001</v>
      </c>
      <c r="BG98" s="11">
        <v>-3.6999999999999998E-2</v>
      </c>
      <c r="BH98" s="11">
        <v>0.11</v>
      </c>
      <c r="BI98" s="11">
        <v>0.49</v>
      </c>
      <c r="BJ98" s="111"/>
      <c r="BK98" s="15">
        <v>112</v>
      </c>
      <c r="BL98" s="11">
        <v>0.93700000000000006</v>
      </c>
      <c r="BM98" s="11">
        <v>0.61399999999999999</v>
      </c>
      <c r="BN98" s="11">
        <v>3.5999999999999997E-2</v>
      </c>
      <c r="BO98" s="11">
        <v>0.107</v>
      </c>
      <c r="BP98" s="11">
        <v>0.51300000000000001</v>
      </c>
      <c r="BQ98" s="111"/>
      <c r="BR98" s="15">
        <v>119</v>
      </c>
      <c r="BS98" s="11">
        <v>0.89800000000000002</v>
      </c>
      <c r="BT98" s="11">
        <v>0.23200000000000001</v>
      </c>
      <c r="BU98" s="11">
        <v>9.1999999999999998E-2</v>
      </c>
      <c r="BV98" s="11">
        <v>0.193</v>
      </c>
      <c r="BW98" s="11" t="s">
        <v>1118</v>
      </c>
      <c r="BX98" s="11">
        <v>0.64500000000000002</v>
      </c>
      <c r="BY98" s="111"/>
      <c r="BZ98" s="15">
        <v>111</v>
      </c>
      <c r="CA98" s="11">
        <v>0.90300000000000002</v>
      </c>
      <c r="CB98" s="11">
        <v>0.505</v>
      </c>
      <c r="CC98" s="11">
        <v>8.1000000000000003E-2</v>
      </c>
      <c r="CD98" s="11">
        <v>0.17100000000000001</v>
      </c>
      <c r="CE98" s="21" t="s">
        <v>1119</v>
      </c>
      <c r="CF98" s="11">
        <v>0.73499999999999999</v>
      </c>
      <c r="CG98" s="111"/>
      <c r="CH98" s="11">
        <v>0.90900000000000003</v>
      </c>
    </row>
    <row r="99" spans="1:86" x14ac:dyDescent="0.25">
      <c r="A99" s="16" t="s">
        <v>408</v>
      </c>
      <c r="B99" s="13" t="s">
        <v>380</v>
      </c>
      <c r="C99" s="9" t="s">
        <v>8</v>
      </c>
      <c r="D99" s="9" t="s">
        <v>9</v>
      </c>
      <c r="E99" s="16" t="s">
        <v>11</v>
      </c>
      <c r="F99" s="10">
        <v>0.17</v>
      </c>
      <c r="G99" s="10">
        <v>0.18</v>
      </c>
      <c r="H99" s="10">
        <v>0.16</v>
      </c>
      <c r="I99" s="10">
        <v>0.11</v>
      </c>
      <c r="J99" s="111"/>
      <c r="K99" s="10">
        <v>0.17</v>
      </c>
      <c r="L99" s="11">
        <v>0.01</v>
      </c>
      <c r="M99" s="11">
        <v>6.8000000000000005E-2</v>
      </c>
      <c r="N99" s="11">
        <v>0.93400000000000005</v>
      </c>
      <c r="O99" s="11">
        <v>5.7000000000000002E-2</v>
      </c>
      <c r="P99" s="11">
        <v>5.7</v>
      </c>
      <c r="Q99" s="12">
        <v>4.5999999999999999E-3</v>
      </c>
      <c r="R99" s="104">
        <v>0.77300000000000002</v>
      </c>
      <c r="S99" s="11" t="s">
        <v>1135</v>
      </c>
      <c r="T99" s="11">
        <v>0.91100000000000003</v>
      </c>
      <c r="U99" s="21" t="s">
        <v>1134</v>
      </c>
      <c r="V99" s="111"/>
      <c r="W99" s="15">
        <v>112</v>
      </c>
      <c r="X99" s="11">
        <v>0.66800000000000004</v>
      </c>
      <c r="Y99" s="11">
        <v>0.17899999999999999</v>
      </c>
      <c r="Z99" s="11">
        <v>0.318</v>
      </c>
      <c r="AA99" s="11">
        <v>-0.08</v>
      </c>
      <c r="AB99" s="11">
        <v>0.08</v>
      </c>
      <c r="AC99" s="21" t="s">
        <v>1136</v>
      </c>
      <c r="AD99" s="11">
        <v>0.38900000000000001</v>
      </c>
      <c r="AE99" s="111"/>
      <c r="AF99" s="11">
        <v>0.77200000000000002</v>
      </c>
      <c r="AG99" s="11">
        <v>0.90200000000000002</v>
      </c>
      <c r="AH99" s="11">
        <v>1.135</v>
      </c>
      <c r="AI99" s="11">
        <v>1.0229999999999999</v>
      </c>
      <c r="AJ99" s="14">
        <v>112</v>
      </c>
      <c r="AK99" s="11">
        <v>4.8000000000000001E-2</v>
      </c>
      <c r="AL99" s="11">
        <v>-6.0000000000000001E-3</v>
      </c>
      <c r="AM99" s="11">
        <v>0.32200000000000001</v>
      </c>
      <c r="AN99" s="111"/>
      <c r="AO99" s="11">
        <v>0.68</v>
      </c>
      <c r="AP99" s="21" t="s">
        <v>1137</v>
      </c>
      <c r="AQ99" s="12">
        <v>3.5000000000000001E-3</v>
      </c>
      <c r="AR99" s="11">
        <v>4.2000000000000003E-2</v>
      </c>
      <c r="AS99" s="15">
        <v>112</v>
      </c>
      <c r="AT99" s="10">
        <v>0.17</v>
      </c>
      <c r="AU99" s="11">
        <v>7.0000000000000001E-3</v>
      </c>
      <c r="AV99" s="11">
        <v>0.80900000000000005</v>
      </c>
      <c r="AW99" s="21" t="s">
        <v>1138</v>
      </c>
      <c r="AX99" s="11">
        <v>0.69699999999999995</v>
      </c>
      <c r="AY99" s="11">
        <v>0.83</v>
      </c>
      <c r="AZ99" s="11">
        <v>8.9999999999999993E-3</v>
      </c>
      <c r="BA99" s="11">
        <v>6.3E-2</v>
      </c>
      <c r="BB99" s="11">
        <v>0.40300000000000002</v>
      </c>
      <c r="BC99" s="111"/>
      <c r="BD99" s="15">
        <v>110</v>
      </c>
      <c r="BE99" s="11">
        <v>0.876</v>
      </c>
      <c r="BF99" s="11">
        <v>0.69899999999999995</v>
      </c>
      <c r="BG99" s="11">
        <v>-1.7999999999999999E-2</v>
      </c>
      <c r="BH99" s="11">
        <v>3.5999999999999997E-2</v>
      </c>
      <c r="BI99" s="11">
        <v>0.24399999999999999</v>
      </c>
      <c r="BJ99" s="111"/>
      <c r="BK99" s="15">
        <v>113</v>
      </c>
      <c r="BL99" s="11">
        <v>0.79</v>
      </c>
      <c r="BM99" s="11">
        <v>0.85499999999999998</v>
      </c>
      <c r="BN99" s="11">
        <v>-8.9999999999999993E-3</v>
      </c>
      <c r="BO99" s="11">
        <v>4.3999999999999997E-2</v>
      </c>
      <c r="BP99" s="11">
        <v>0.32</v>
      </c>
      <c r="BQ99" s="111"/>
      <c r="BR99" s="15">
        <v>123</v>
      </c>
      <c r="BS99" s="11">
        <v>0.61899999999999999</v>
      </c>
      <c r="BT99" s="11">
        <v>0.245</v>
      </c>
      <c r="BU99" s="11">
        <v>-5.7000000000000002E-2</v>
      </c>
      <c r="BV99" s="11">
        <v>8.8999999999999996E-2</v>
      </c>
      <c r="BW99" s="11" t="s">
        <v>1139</v>
      </c>
      <c r="BX99" s="11">
        <v>0.41099999999999998</v>
      </c>
      <c r="BY99" s="111"/>
      <c r="BZ99" s="15">
        <v>113</v>
      </c>
      <c r="CA99" s="11">
        <v>0.71299999999999997</v>
      </c>
      <c r="CB99" s="11">
        <v>0.34100000000000003</v>
      </c>
      <c r="CC99" s="11">
        <v>-5.2999999999999999E-2</v>
      </c>
      <c r="CD99" s="11">
        <v>7.0999999999999994E-2</v>
      </c>
      <c r="CE99" s="21" t="s">
        <v>1140</v>
      </c>
      <c r="CF99" s="11">
        <v>0.33500000000000002</v>
      </c>
      <c r="CG99" s="111"/>
      <c r="CH99" s="11">
        <v>0.67600000000000005</v>
      </c>
    </row>
    <row r="100" spans="1:86" x14ac:dyDescent="0.25">
      <c r="A100" s="16" t="s">
        <v>409</v>
      </c>
      <c r="B100" s="13" t="s">
        <v>382</v>
      </c>
      <c r="C100" s="9" t="s">
        <v>8</v>
      </c>
      <c r="D100" s="9" t="s">
        <v>9</v>
      </c>
      <c r="E100" s="16" t="s">
        <v>11</v>
      </c>
      <c r="F100" s="10">
        <v>0.94</v>
      </c>
      <c r="G100" s="10">
        <v>0.91</v>
      </c>
      <c r="H100" s="10">
        <v>0.77</v>
      </c>
      <c r="I100" s="10">
        <v>0.5</v>
      </c>
      <c r="J100" s="111"/>
      <c r="K100" s="10">
        <v>0.87</v>
      </c>
      <c r="L100" s="11">
        <v>9.1999999999999998E-2</v>
      </c>
      <c r="M100" s="11">
        <v>0.33800000000000002</v>
      </c>
      <c r="N100" s="11">
        <v>0.71299999999999997</v>
      </c>
      <c r="O100" s="11">
        <v>0.106</v>
      </c>
      <c r="P100" s="11">
        <v>10.6</v>
      </c>
      <c r="Q100" s="12">
        <v>4.02E-2</v>
      </c>
      <c r="R100" s="104">
        <v>0.81100000000000005</v>
      </c>
      <c r="S100" s="11" t="s">
        <v>1152</v>
      </c>
      <c r="T100" s="11">
        <v>0.92800000000000005</v>
      </c>
      <c r="U100" s="21" t="s">
        <v>1151</v>
      </c>
      <c r="V100" s="111"/>
      <c r="W100" s="15">
        <v>110</v>
      </c>
      <c r="X100" s="11">
        <v>0.91600000000000004</v>
      </c>
      <c r="Y100" s="11">
        <v>5.0999999999999997E-2</v>
      </c>
      <c r="Z100" s="11">
        <v>0.41199999999999998</v>
      </c>
      <c r="AA100" s="11">
        <v>-0.44500000000000001</v>
      </c>
      <c r="AB100" s="11">
        <v>0.46400000000000002</v>
      </c>
      <c r="AC100" s="21" t="s">
        <v>1153</v>
      </c>
      <c r="AD100" s="11">
        <v>1.1830000000000001</v>
      </c>
      <c r="AE100" s="111"/>
      <c r="AF100" s="11">
        <v>1.01</v>
      </c>
      <c r="AG100" s="11">
        <v>0.98099999999999998</v>
      </c>
      <c r="AH100" s="11">
        <v>0.85799999999999998</v>
      </c>
      <c r="AI100" s="11">
        <v>0.84199999999999997</v>
      </c>
      <c r="AJ100" s="14">
        <v>110</v>
      </c>
      <c r="AK100" s="11">
        <v>0.16</v>
      </c>
      <c r="AL100" s="11">
        <v>-0.11799999999999999</v>
      </c>
      <c r="AM100" s="11">
        <v>1.1759999999999999</v>
      </c>
      <c r="AN100" s="111"/>
      <c r="AO100" s="11">
        <v>0.98899999999999999</v>
      </c>
      <c r="AP100" s="21" t="s">
        <v>1154</v>
      </c>
      <c r="AQ100" s="12">
        <v>1.0200000000000001E-2</v>
      </c>
      <c r="AR100" s="11">
        <v>2.5000000000000001E-2</v>
      </c>
      <c r="AS100" s="15">
        <v>111</v>
      </c>
      <c r="AT100" s="10">
        <v>0.93</v>
      </c>
      <c r="AU100" s="11">
        <v>2.4E-2</v>
      </c>
      <c r="AV100" s="11">
        <v>0.99399999999999999</v>
      </c>
      <c r="AW100" s="21" t="s">
        <v>1031</v>
      </c>
      <c r="AX100" s="11">
        <v>0.99099999999999999</v>
      </c>
      <c r="AY100" s="11">
        <v>0.874</v>
      </c>
      <c r="AZ100" s="11">
        <v>-2.7E-2</v>
      </c>
      <c r="BA100" s="11">
        <v>6.3E-2</v>
      </c>
      <c r="BB100" s="11">
        <v>0.36399999999999999</v>
      </c>
      <c r="BC100" s="111"/>
      <c r="BD100" s="15">
        <v>108</v>
      </c>
      <c r="BE100" s="11">
        <v>0.86699999999999999</v>
      </c>
      <c r="BF100" s="11">
        <v>0.51200000000000001</v>
      </c>
      <c r="BG100" s="11">
        <v>-0.14799999999999999</v>
      </c>
      <c r="BH100" s="11">
        <v>0.185</v>
      </c>
      <c r="BI100" s="11">
        <v>1.524</v>
      </c>
      <c r="BJ100" s="111"/>
      <c r="BK100" s="15">
        <v>112</v>
      </c>
      <c r="BL100" s="11">
        <v>0.85099999999999998</v>
      </c>
      <c r="BM100" s="11">
        <v>0.40500000000000003</v>
      </c>
      <c r="BN100" s="11">
        <v>-0.17899999999999999</v>
      </c>
      <c r="BO100" s="11">
        <v>0.23200000000000001</v>
      </c>
      <c r="BP100" s="11">
        <v>1.641</v>
      </c>
      <c r="BQ100" s="111"/>
      <c r="BR100" s="15">
        <v>121</v>
      </c>
      <c r="BS100" s="11">
        <v>0.90500000000000003</v>
      </c>
      <c r="BT100" s="11">
        <v>0.03</v>
      </c>
      <c r="BU100" s="11">
        <v>-0.45500000000000002</v>
      </c>
      <c r="BV100" s="11">
        <v>0.47099999999999997</v>
      </c>
      <c r="BW100" s="11" t="s">
        <v>1155</v>
      </c>
      <c r="BX100" s="11">
        <v>1.2689999999999999</v>
      </c>
      <c r="BY100" s="111"/>
      <c r="BZ100" s="15">
        <v>111</v>
      </c>
      <c r="CA100" s="11">
        <v>0.78300000000000003</v>
      </c>
      <c r="CB100" s="11">
        <v>0.19700000000000001</v>
      </c>
      <c r="CC100" s="11">
        <v>-0.28799999999999998</v>
      </c>
      <c r="CD100" s="11">
        <v>0.39600000000000002</v>
      </c>
      <c r="CE100" s="21" t="s">
        <v>1156</v>
      </c>
      <c r="CF100" s="11">
        <v>1.0409999999999999</v>
      </c>
      <c r="CG100" s="111"/>
      <c r="CH100" s="11">
        <v>0.90500000000000003</v>
      </c>
    </row>
    <row r="101" spans="1:86" x14ac:dyDescent="0.25">
      <c r="A101" s="16" t="s">
        <v>410</v>
      </c>
      <c r="B101" s="13" t="s">
        <v>384</v>
      </c>
      <c r="C101" s="9" t="s">
        <v>8</v>
      </c>
      <c r="D101" s="9" t="s">
        <v>9</v>
      </c>
      <c r="E101" s="16" t="s">
        <v>11</v>
      </c>
      <c r="F101" s="10">
        <v>0.31</v>
      </c>
      <c r="G101" s="10">
        <v>0.3</v>
      </c>
      <c r="H101" s="10">
        <v>0.33</v>
      </c>
      <c r="I101" s="10">
        <v>0.33</v>
      </c>
      <c r="J101" s="111"/>
      <c r="K101" s="10">
        <v>0.32</v>
      </c>
      <c r="L101" s="11">
        <v>1.6E-2</v>
      </c>
      <c r="M101" s="11">
        <v>0.108</v>
      </c>
      <c r="N101" s="11">
        <v>0.89800000000000002</v>
      </c>
      <c r="O101" s="11">
        <v>5.1999999999999998E-2</v>
      </c>
      <c r="P101" s="11">
        <v>5.2</v>
      </c>
      <c r="Q101" s="12">
        <v>3.0000000000000001E-3</v>
      </c>
      <c r="R101" s="104">
        <v>0.96599999999999997</v>
      </c>
      <c r="S101" s="11" t="s">
        <v>1169</v>
      </c>
      <c r="T101" s="11">
        <v>0.98899999999999999</v>
      </c>
      <c r="U101" s="21" t="s">
        <v>215</v>
      </c>
      <c r="V101" s="111"/>
      <c r="W101" s="15">
        <v>110</v>
      </c>
      <c r="X101" s="11">
        <v>0.88500000000000001</v>
      </c>
      <c r="Y101" s="11">
        <v>0.72899999999999998</v>
      </c>
      <c r="Z101" s="11">
        <v>5.5E-2</v>
      </c>
      <c r="AA101" s="11">
        <v>2.7E-2</v>
      </c>
      <c r="AB101" s="11">
        <v>6.4000000000000001E-2</v>
      </c>
      <c r="AC101" s="21" t="s">
        <v>1170</v>
      </c>
      <c r="AD101" s="11">
        <v>0.32200000000000001</v>
      </c>
      <c r="AE101" s="111"/>
      <c r="AF101" s="11">
        <v>0.94399999999999995</v>
      </c>
      <c r="AG101" s="11">
        <v>1.028</v>
      </c>
      <c r="AH101" s="11">
        <v>1.016</v>
      </c>
      <c r="AI101" s="11">
        <v>1.0449999999999999</v>
      </c>
      <c r="AJ101" s="14">
        <v>111</v>
      </c>
      <c r="AK101" s="11">
        <v>1.7999999999999999E-2</v>
      </c>
      <c r="AL101" s="11">
        <v>6.0000000000000001E-3</v>
      </c>
      <c r="AM101" s="11">
        <v>0.16700000000000001</v>
      </c>
      <c r="AN101" s="111"/>
      <c r="AO101" s="11">
        <v>0.96499999999999997</v>
      </c>
      <c r="AP101" s="21" t="s">
        <v>1171</v>
      </c>
      <c r="AQ101" s="12">
        <v>1.4E-3</v>
      </c>
      <c r="AR101" s="11">
        <v>2.5999999999999999E-2</v>
      </c>
      <c r="AS101" s="15">
        <v>111</v>
      </c>
      <c r="AT101" s="10">
        <v>0.31</v>
      </c>
      <c r="AU101" s="11">
        <v>8.0000000000000002E-3</v>
      </c>
      <c r="AV101" s="11">
        <v>0.98199999999999998</v>
      </c>
      <c r="AW101" s="21" t="s">
        <v>1172</v>
      </c>
      <c r="AX101" s="11">
        <v>0.97</v>
      </c>
      <c r="AY101" s="11">
        <v>0.874</v>
      </c>
      <c r="AZ101" s="11">
        <v>-1.7999999999999999E-2</v>
      </c>
      <c r="BA101" s="11">
        <v>1.7999999999999999E-2</v>
      </c>
      <c r="BB101" s="11">
        <v>0.17100000000000001</v>
      </c>
      <c r="BC101" s="111"/>
      <c r="BD101" s="15">
        <v>110</v>
      </c>
      <c r="BE101" s="11">
        <v>0.95899999999999996</v>
      </c>
      <c r="BF101" s="11">
        <v>0.65100000000000002</v>
      </c>
      <c r="BG101" s="11">
        <v>2.7E-2</v>
      </c>
      <c r="BH101" s="11">
        <v>2.7E-2</v>
      </c>
      <c r="BI101" s="11">
        <v>0.20899999999999999</v>
      </c>
      <c r="BJ101" s="111"/>
      <c r="BK101" s="15">
        <v>113</v>
      </c>
      <c r="BL101" s="11">
        <v>0.98599999999999999</v>
      </c>
      <c r="BM101" s="11">
        <v>0.76</v>
      </c>
      <c r="BN101" s="11">
        <v>8.9999999999999993E-3</v>
      </c>
      <c r="BO101" s="11">
        <v>8.9999999999999993E-3</v>
      </c>
      <c r="BP101" s="11">
        <v>0.12</v>
      </c>
      <c r="BQ101" s="111"/>
      <c r="BR101" s="15">
        <v>120</v>
      </c>
      <c r="BS101" s="11">
        <v>0.88900000000000001</v>
      </c>
      <c r="BT101" s="11">
        <v>0.84699999999999998</v>
      </c>
      <c r="BU101" s="11">
        <v>1.7000000000000001E-2</v>
      </c>
      <c r="BV101" s="11">
        <v>6.7000000000000004E-2</v>
      </c>
      <c r="BW101" s="11" t="s">
        <v>1173</v>
      </c>
      <c r="BX101" s="11">
        <v>0.33100000000000002</v>
      </c>
      <c r="BY101" s="111"/>
      <c r="BZ101" s="15">
        <v>111</v>
      </c>
      <c r="CA101" s="11">
        <v>0.88</v>
      </c>
      <c r="CB101" s="11">
        <v>0.90800000000000003</v>
      </c>
      <c r="CC101" s="11">
        <v>0</v>
      </c>
      <c r="CD101" s="11">
        <v>7.1999999999999995E-2</v>
      </c>
      <c r="CE101" s="21" t="s">
        <v>1174</v>
      </c>
      <c r="CF101" s="11">
        <v>0.34499999999999997</v>
      </c>
      <c r="CG101" s="111"/>
      <c r="CH101" s="11">
        <v>0.89400000000000002</v>
      </c>
    </row>
    <row r="102" spans="1:86" x14ac:dyDescent="0.25">
      <c r="A102" s="16" t="s">
        <v>411</v>
      </c>
      <c r="B102" s="13" t="s">
        <v>386</v>
      </c>
      <c r="C102" s="9" t="s">
        <v>8</v>
      </c>
      <c r="D102" s="9" t="s">
        <v>9</v>
      </c>
      <c r="E102" s="16" t="s">
        <v>11</v>
      </c>
      <c r="F102" s="10">
        <v>0.55000000000000004</v>
      </c>
      <c r="G102" s="10">
        <v>0.62</v>
      </c>
      <c r="H102" s="10">
        <v>0.57999999999999996</v>
      </c>
      <c r="I102" s="10">
        <v>0.16</v>
      </c>
      <c r="J102" s="111"/>
      <c r="K102" s="10">
        <v>0.57999999999999996</v>
      </c>
      <c r="L102" s="11">
        <v>3.4000000000000002E-2</v>
      </c>
      <c r="M102" s="11">
        <v>0.159</v>
      </c>
      <c r="N102" s="11">
        <v>0.85299999999999998</v>
      </c>
      <c r="O102" s="11">
        <v>5.8000000000000003E-2</v>
      </c>
      <c r="P102" s="11">
        <v>5.8</v>
      </c>
      <c r="Q102" s="12">
        <v>1.32E-2</v>
      </c>
      <c r="R102" s="104">
        <v>0.84699999999999998</v>
      </c>
      <c r="S102" s="11" t="s">
        <v>1185</v>
      </c>
      <c r="T102" s="11">
        <v>0.94299999999999995</v>
      </c>
      <c r="U102" s="21" t="s">
        <v>1184</v>
      </c>
      <c r="V102" s="111"/>
      <c r="W102" s="15">
        <v>109</v>
      </c>
      <c r="X102" s="19">
        <v>0.38600000000000001</v>
      </c>
      <c r="Y102" s="11">
        <v>0</v>
      </c>
      <c r="Z102" s="11">
        <v>0.83299999999999996</v>
      </c>
      <c r="AA102" s="11">
        <v>-0.45</v>
      </c>
      <c r="AB102" s="11">
        <v>0.52300000000000002</v>
      </c>
      <c r="AC102" s="21" t="s">
        <v>1186</v>
      </c>
      <c r="AD102" s="11">
        <v>1.149</v>
      </c>
      <c r="AE102" s="111"/>
      <c r="AF102" s="11">
        <v>0.95099999999999996</v>
      </c>
      <c r="AG102" s="11">
        <v>0.88700000000000001</v>
      </c>
      <c r="AH102" s="11">
        <v>0.96199999999999997</v>
      </c>
      <c r="AI102" s="11">
        <v>0.85299999999999998</v>
      </c>
      <c r="AJ102" s="14">
        <v>109</v>
      </c>
      <c r="AK102" s="11">
        <v>0.183</v>
      </c>
      <c r="AL102" s="11">
        <v>2.4E-2</v>
      </c>
      <c r="AM102" s="11">
        <v>0.61099999999999999</v>
      </c>
      <c r="AN102" s="111"/>
      <c r="AO102" s="11">
        <v>0.83</v>
      </c>
      <c r="AP102" s="21" t="s">
        <v>1187</v>
      </c>
      <c r="AQ102" s="12">
        <v>1.83E-2</v>
      </c>
      <c r="AR102" s="11">
        <v>0.08</v>
      </c>
      <c r="AS102" s="15">
        <v>109</v>
      </c>
      <c r="AT102" s="10">
        <v>0.59</v>
      </c>
      <c r="AU102" s="11">
        <v>4.7E-2</v>
      </c>
      <c r="AV102" s="11">
        <v>0.90700000000000003</v>
      </c>
      <c r="AW102" s="21" t="s">
        <v>1188</v>
      </c>
      <c r="AX102" s="11">
        <v>0.84299999999999997</v>
      </c>
      <c r="AY102" s="11">
        <v>0.54100000000000004</v>
      </c>
      <c r="AZ102" s="11">
        <v>5.5E-2</v>
      </c>
      <c r="BA102" s="11">
        <v>0.183</v>
      </c>
      <c r="BB102" s="11">
        <v>0.64800000000000002</v>
      </c>
      <c r="BC102" s="111"/>
      <c r="BD102" s="15">
        <v>106</v>
      </c>
      <c r="BE102" s="11">
        <v>0.91500000000000004</v>
      </c>
      <c r="BF102" s="11">
        <v>0.69899999999999995</v>
      </c>
      <c r="BG102" s="11">
        <v>-8.9999999999999993E-3</v>
      </c>
      <c r="BH102" s="11">
        <v>0.14199999999999999</v>
      </c>
      <c r="BI102" s="11">
        <v>0.48399999999999999</v>
      </c>
      <c r="BJ102" s="111"/>
      <c r="BK102" s="15">
        <v>111</v>
      </c>
      <c r="BL102" s="11">
        <v>0.81100000000000005</v>
      </c>
      <c r="BM102" s="11">
        <v>0.82899999999999996</v>
      </c>
      <c r="BN102" s="11">
        <v>2.7E-2</v>
      </c>
      <c r="BO102" s="11">
        <v>0.22500000000000001</v>
      </c>
      <c r="BP102" s="11">
        <v>0.7</v>
      </c>
      <c r="BQ102" s="111"/>
      <c r="BR102" s="15">
        <v>122</v>
      </c>
      <c r="BS102" s="11">
        <v>0.32900000000000001</v>
      </c>
      <c r="BT102" s="11">
        <v>0</v>
      </c>
      <c r="BU102" s="11">
        <v>-0.41</v>
      </c>
      <c r="BV102" s="11">
        <v>0.50800000000000001</v>
      </c>
      <c r="BW102" s="11" t="s">
        <v>1189</v>
      </c>
      <c r="BX102" s="11">
        <v>1.101</v>
      </c>
      <c r="BY102" s="111"/>
      <c r="BZ102" s="15">
        <v>112</v>
      </c>
      <c r="CA102" s="11">
        <v>0.22600000000000001</v>
      </c>
      <c r="CB102" s="11">
        <v>0</v>
      </c>
      <c r="CC102" s="11">
        <v>-0.44600000000000001</v>
      </c>
      <c r="CD102" s="11">
        <v>0.53600000000000003</v>
      </c>
      <c r="CE102" s="21" t="s">
        <v>1190</v>
      </c>
      <c r="CF102" s="11">
        <v>1.2250000000000001</v>
      </c>
      <c r="CG102" s="111"/>
      <c r="CH102" s="11">
        <v>0.35299999999999998</v>
      </c>
    </row>
    <row r="103" spans="1:86" x14ac:dyDescent="0.25">
      <c r="A103" s="16" t="s">
        <v>412</v>
      </c>
      <c r="B103" s="13" t="s">
        <v>388</v>
      </c>
      <c r="C103" s="9" t="s">
        <v>8</v>
      </c>
      <c r="D103" s="9" t="s">
        <v>9</v>
      </c>
      <c r="E103" s="16" t="s">
        <v>11</v>
      </c>
      <c r="F103" s="10">
        <v>1.34</v>
      </c>
      <c r="G103" s="10">
        <v>1.31</v>
      </c>
      <c r="H103" s="10">
        <v>1.26</v>
      </c>
      <c r="I103" s="10">
        <v>0.97</v>
      </c>
      <c r="J103" s="111"/>
      <c r="K103" s="10">
        <v>1.3</v>
      </c>
      <c r="L103" s="11">
        <v>3.9E-2</v>
      </c>
      <c r="M103" s="11">
        <v>3.0000000000000001E-3</v>
      </c>
      <c r="N103" s="11">
        <v>0.997</v>
      </c>
      <c r="O103" s="11">
        <v>0.03</v>
      </c>
      <c r="P103" s="11">
        <v>3</v>
      </c>
      <c r="Q103" s="12">
        <v>3.8999999999999998E-3</v>
      </c>
      <c r="R103" s="104">
        <v>0.99</v>
      </c>
      <c r="S103" s="11" t="s">
        <v>1203</v>
      </c>
      <c r="T103" s="11">
        <v>0.997</v>
      </c>
      <c r="U103" s="21" t="s">
        <v>1032</v>
      </c>
      <c r="V103" s="111"/>
      <c r="W103" s="15">
        <v>111</v>
      </c>
      <c r="X103" s="19">
        <v>0.30599999999999999</v>
      </c>
      <c r="Y103" s="11">
        <v>0.69499999999999995</v>
      </c>
      <c r="Z103" s="11">
        <v>0.21099999999999999</v>
      </c>
      <c r="AA103" s="11">
        <v>0.26100000000000001</v>
      </c>
      <c r="AB103" s="11">
        <v>0.71199999999999997</v>
      </c>
      <c r="AC103" s="21" t="s">
        <v>1204</v>
      </c>
      <c r="AD103" s="11">
        <v>2.8290000000000002</v>
      </c>
      <c r="AE103" s="111"/>
      <c r="AF103" s="11">
        <v>0.997</v>
      </c>
      <c r="AG103" s="11">
        <v>0.99399999999999999</v>
      </c>
      <c r="AH103" s="11">
        <v>0.998</v>
      </c>
      <c r="AI103" s="11">
        <v>0.99199999999999999</v>
      </c>
      <c r="AJ103" s="14">
        <v>113</v>
      </c>
      <c r="AK103" s="11">
        <v>0.17399999999999999</v>
      </c>
      <c r="AL103" s="11">
        <v>-0.109</v>
      </c>
      <c r="AM103" s="11">
        <v>1.3140000000000001</v>
      </c>
      <c r="AN103" s="111"/>
      <c r="AO103" s="11">
        <v>0.99</v>
      </c>
      <c r="AP103" s="21" t="s">
        <v>1205</v>
      </c>
      <c r="AQ103" s="12">
        <v>2.3999999999999998E-3</v>
      </c>
      <c r="AR103" s="11">
        <v>1.7999999999999999E-2</v>
      </c>
      <c r="AS103" s="15">
        <v>114</v>
      </c>
      <c r="AT103" s="10">
        <v>1.32</v>
      </c>
      <c r="AU103" s="11">
        <v>2.4E-2</v>
      </c>
      <c r="AV103" s="11">
        <v>0.995</v>
      </c>
      <c r="AW103" s="21" t="s">
        <v>1028</v>
      </c>
      <c r="AX103" s="11">
        <v>0.99099999999999999</v>
      </c>
      <c r="AY103" s="11">
        <v>0.96799999999999997</v>
      </c>
      <c r="AZ103" s="11">
        <v>-0.114</v>
      </c>
      <c r="BA103" s="11">
        <v>0.184</v>
      </c>
      <c r="BB103" s="11">
        <v>1.36</v>
      </c>
      <c r="BC103" s="111"/>
      <c r="BD103" s="15">
        <v>111</v>
      </c>
      <c r="BE103" s="11">
        <v>0.99399999999999999</v>
      </c>
      <c r="BF103" s="11">
        <v>0.96</v>
      </c>
      <c r="BG103" s="11">
        <v>-5.3999999999999999E-2</v>
      </c>
      <c r="BH103" s="11">
        <v>0.14399999999999999</v>
      </c>
      <c r="BI103" s="11">
        <v>1.0620000000000001</v>
      </c>
      <c r="BJ103" s="111"/>
      <c r="BK103" s="15">
        <v>114</v>
      </c>
      <c r="BL103" s="11">
        <v>0.98899999999999999</v>
      </c>
      <c r="BM103" s="11">
        <v>0.92800000000000005</v>
      </c>
      <c r="BN103" s="11">
        <v>-0.158</v>
      </c>
      <c r="BO103" s="11">
        <v>0.193</v>
      </c>
      <c r="BP103" s="11">
        <v>1.5189999999999999</v>
      </c>
      <c r="BQ103" s="111"/>
      <c r="BR103" s="15">
        <v>121</v>
      </c>
      <c r="BS103" s="11">
        <v>0.19700000000000001</v>
      </c>
      <c r="BT103" s="11">
        <v>0.65800000000000003</v>
      </c>
      <c r="BU103" s="11">
        <v>0.20699999999999999</v>
      </c>
      <c r="BV103" s="11">
        <v>0.83499999999999996</v>
      </c>
      <c r="BW103" s="11" t="s">
        <v>1206</v>
      </c>
      <c r="BX103" s="11">
        <v>3.6539999999999999</v>
      </c>
      <c r="BY103" s="111"/>
      <c r="BZ103" s="15">
        <v>111</v>
      </c>
      <c r="CA103" s="11">
        <v>0.27400000000000002</v>
      </c>
      <c r="CB103" s="11">
        <v>0.73299999999999998</v>
      </c>
      <c r="CC103" s="11">
        <v>0.38700000000000001</v>
      </c>
      <c r="CD103" s="11">
        <v>0.748</v>
      </c>
      <c r="CE103" s="21" t="s">
        <v>1207</v>
      </c>
      <c r="CF103" s="11">
        <v>3.1360000000000001</v>
      </c>
      <c r="CG103" s="111"/>
      <c r="CH103" s="11">
        <v>0.255</v>
      </c>
    </row>
    <row r="104" spans="1:86" x14ac:dyDescent="0.25">
      <c r="A104" s="16" t="s">
        <v>413</v>
      </c>
      <c r="B104" s="13" t="s">
        <v>390</v>
      </c>
      <c r="C104" s="9" t="s">
        <v>8</v>
      </c>
      <c r="D104" s="9" t="s">
        <v>9</v>
      </c>
      <c r="E104" s="16" t="s">
        <v>11</v>
      </c>
      <c r="F104" s="10">
        <v>0.34</v>
      </c>
      <c r="G104" s="10">
        <v>0.46</v>
      </c>
      <c r="H104" s="10">
        <v>0.4</v>
      </c>
      <c r="I104" s="10">
        <v>0.45</v>
      </c>
      <c r="J104" s="111"/>
      <c r="K104" s="10">
        <v>0.4</v>
      </c>
      <c r="L104" s="11">
        <v>6.2E-2</v>
      </c>
      <c r="M104" s="11">
        <v>0.96</v>
      </c>
      <c r="N104" s="11">
        <v>0.38400000000000001</v>
      </c>
      <c r="O104" s="11">
        <v>0.153</v>
      </c>
      <c r="P104" s="11">
        <v>15.3</v>
      </c>
      <c r="Q104" s="12">
        <v>2.87E-2</v>
      </c>
      <c r="R104" s="104">
        <v>0.78400000000000003</v>
      </c>
      <c r="S104" s="11" t="s">
        <v>1220</v>
      </c>
      <c r="T104" s="11">
        <v>0.91600000000000004</v>
      </c>
      <c r="U104" s="21" t="s">
        <v>1219</v>
      </c>
      <c r="V104" s="111"/>
      <c r="W104" s="15">
        <v>111</v>
      </c>
      <c r="X104" s="19">
        <v>0.44700000000000001</v>
      </c>
      <c r="Y104" s="11">
        <v>0.86699999999999999</v>
      </c>
      <c r="Z104" s="11">
        <v>2.8000000000000001E-2</v>
      </c>
      <c r="AA104" s="11">
        <v>0</v>
      </c>
      <c r="AB104" s="11">
        <v>0.252</v>
      </c>
      <c r="AC104" s="21" t="s">
        <v>1221</v>
      </c>
      <c r="AD104" s="11">
        <v>1.37</v>
      </c>
      <c r="AE104" s="111"/>
      <c r="AF104" s="11">
        <v>0.86399999999999999</v>
      </c>
      <c r="AG104" s="11">
        <v>0.872</v>
      </c>
      <c r="AH104" s="11">
        <v>1.02</v>
      </c>
      <c r="AI104" s="11">
        <v>0.89</v>
      </c>
      <c r="AJ104" s="14">
        <v>111</v>
      </c>
      <c r="AK104" s="11">
        <v>8.4000000000000005E-2</v>
      </c>
      <c r="AL104" s="11">
        <v>0.03</v>
      </c>
      <c r="AM104" s="11">
        <v>0.55400000000000005</v>
      </c>
      <c r="AN104" s="111"/>
      <c r="AO104" s="11">
        <v>0.70499999999999996</v>
      </c>
      <c r="AP104" s="21" t="s">
        <v>1222</v>
      </c>
      <c r="AQ104" s="12">
        <v>4.0599999999999997E-2</v>
      </c>
      <c r="AR104" s="11">
        <v>0.217</v>
      </c>
      <c r="AS104" s="15">
        <v>110</v>
      </c>
      <c r="AT104" s="10">
        <v>0.4</v>
      </c>
      <c r="AU104" s="11">
        <v>8.6999999999999994E-2</v>
      </c>
      <c r="AV104" s="11">
        <v>0.82699999999999996</v>
      </c>
      <c r="AW104" s="21" t="s">
        <v>1223</v>
      </c>
      <c r="AX104" s="11">
        <v>0.753</v>
      </c>
      <c r="AY104" s="11">
        <v>0.246</v>
      </c>
      <c r="AZ104" s="11">
        <v>8.2000000000000003E-2</v>
      </c>
      <c r="BA104" s="11">
        <v>0.1</v>
      </c>
      <c r="BB104" s="11">
        <v>0.65200000000000002</v>
      </c>
      <c r="BC104" s="111"/>
      <c r="BD104" s="15">
        <v>111</v>
      </c>
      <c r="BE104" s="11">
        <v>0.88100000000000001</v>
      </c>
      <c r="BF104" s="11">
        <v>0.57099999999999995</v>
      </c>
      <c r="BG104" s="11">
        <v>-3.5999999999999997E-2</v>
      </c>
      <c r="BH104" s="11">
        <v>7.1999999999999995E-2</v>
      </c>
      <c r="BI104" s="11">
        <v>0.45400000000000001</v>
      </c>
      <c r="BJ104" s="111"/>
      <c r="BK104" s="15">
        <v>111</v>
      </c>
      <c r="BL104" s="11">
        <v>0.76900000000000002</v>
      </c>
      <c r="BM104" s="11">
        <v>0.55900000000000005</v>
      </c>
      <c r="BN104" s="11">
        <v>4.4999999999999998E-2</v>
      </c>
      <c r="BO104" s="11">
        <v>8.1000000000000003E-2</v>
      </c>
      <c r="BP104" s="11">
        <v>0.55600000000000005</v>
      </c>
      <c r="BQ104" s="111"/>
      <c r="BR104" s="15">
        <v>118</v>
      </c>
      <c r="BS104" s="11">
        <v>0.69899999999999995</v>
      </c>
      <c r="BT104" s="11">
        <v>0.311</v>
      </c>
      <c r="BU104" s="11">
        <v>8.0000000000000002E-3</v>
      </c>
      <c r="BV104" s="11">
        <v>0.127</v>
      </c>
      <c r="BW104" s="11" t="s">
        <v>1224</v>
      </c>
      <c r="BX104" s="11">
        <v>0.56699999999999995</v>
      </c>
      <c r="BY104" s="111"/>
      <c r="BZ104" s="15">
        <v>111</v>
      </c>
      <c r="CA104" s="11">
        <v>0.501</v>
      </c>
      <c r="CB104" s="11">
        <v>0.68100000000000005</v>
      </c>
      <c r="CC104" s="11">
        <v>6.3E-2</v>
      </c>
      <c r="CD104" s="11">
        <v>0.22500000000000001</v>
      </c>
      <c r="CE104" s="21" t="s">
        <v>1225</v>
      </c>
      <c r="CF104" s="11">
        <v>1.2829999999999999</v>
      </c>
      <c r="CG104" s="111"/>
      <c r="CH104" s="11">
        <v>0.51600000000000001</v>
      </c>
    </row>
    <row r="105" spans="1:86" x14ac:dyDescent="0.25">
      <c r="A105" s="16" t="s">
        <v>414</v>
      </c>
      <c r="B105" s="13" t="s">
        <v>392</v>
      </c>
      <c r="C105" s="9" t="s">
        <v>8</v>
      </c>
      <c r="D105" s="9" t="s">
        <v>9</v>
      </c>
      <c r="E105" s="16" t="s">
        <v>11</v>
      </c>
      <c r="F105" s="10">
        <v>1.82</v>
      </c>
      <c r="G105" s="10">
        <v>1.98</v>
      </c>
      <c r="H105" s="10">
        <v>2.0499999999999998</v>
      </c>
      <c r="I105" s="10">
        <v>3.11</v>
      </c>
      <c r="J105" s="111"/>
      <c r="K105" s="10">
        <v>1.95</v>
      </c>
      <c r="L105" s="11">
        <v>0.121</v>
      </c>
      <c r="M105" s="11">
        <v>0.17799999999999999</v>
      </c>
      <c r="N105" s="11">
        <v>0.83699999999999997</v>
      </c>
      <c r="O105" s="11">
        <v>6.2E-2</v>
      </c>
      <c r="P105" s="11">
        <v>6.2</v>
      </c>
      <c r="Q105" s="12">
        <v>5.1200000000000002E-2</v>
      </c>
      <c r="R105" s="104">
        <v>0.82</v>
      </c>
      <c r="S105" s="11" t="s">
        <v>1241</v>
      </c>
      <c r="T105" s="11">
        <v>0.93200000000000005</v>
      </c>
      <c r="U105" s="21" t="s">
        <v>1240</v>
      </c>
      <c r="V105" s="111"/>
      <c r="W105" s="15">
        <v>111</v>
      </c>
      <c r="X105" s="19">
        <v>0.35</v>
      </c>
      <c r="Y105" s="11">
        <v>4.4999999999999998E-2</v>
      </c>
      <c r="Z105" s="11">
        <v>0.314</v>
      </c>
      <c r="AA105" s="11">
        <v>1.1259999999999999</v>
      </c>
      <c r="AB105" s="11">
        <v>2.5139999999999998</v>
      </c>
      <c r="AC105" s="21" t="s">
        <v>1242</v>
      </c>
      <c r="AD105" s="11">
        <v>8.3650000000000002</v>
      </c>
      <c r="AE105" s="111"/>
      <c r="AF105" s="11">
        <v>0.82599999999999996</v>
      </c>
      <c r="AG105" s="11">
        <v>0.94599999999999995</v>
      </c>
      <c r="AH105" s="11">
        <v>1.079</v>
      </c>
      <c r="AI105" s="11">
        <v>1.02</v>
      </c>
      <c r="AJ105" s="14">
        <v>112</v>
      </c>
      <c r="AK105" s="11">
        <v>0.77200000000000002</v>
      </c>
      <c r="AL105" s="11">
        <v>0.16400000000000001</v>
      </c>
      <c r="AM105" s="11">
        <v>2.2440000000000002</v>
      </c>
      <c r="AN105" s="111"/>
      <c r="AO105" s="11">
        <v>0.77300000000000002</v>
      </c>
      <c r="AP105" s="21" t="s">
        <v>1243</v>
      </c>
      <c r="AQ105" s="12">
        <v>4.9399999999999999E-2</v>
      </c>
      <c r="AR105" s="11">
        <v>6.0999999999999999E-2</v>
      </c>
      <c r="AS105" s="15">
        <v>112</v>
      </c>
      <c r="AT105" s="10">
        <v>1.9</v>
      </c>
      <c r="AU105" s="11">
        <v>0.11700000000000001</v>
      </c>
      <c r="AV105" s="11">
        <v>0.872</v>
      </c>
      <c r="AW105" s="21" t="s">
        <v>1244</v>
      </c>
      <c r="AX105" s="11">
        <v>0.78100000000000003</v>
      </c>
      <c r="AY105" s="11">
        <v>0.76900000000000002</v>
      </c>
      <c r="AZ105" s="11">
        <v>0.25</v>
      </c>
      <c r="BA105" s="11">
        <v>0.85699999999999998</v>
      </c>
      <c r="BB105" s="11">
        <v>2.609</v>
      </c>
      <c r="BC105" s="111"/>
      <c r="BD105" s="15">
        <v>110</v>
      </c>
      <c r="BE105" s="11">
        <v>0.89100000000000001</v>
      </c>
      <c r="BF105" s="11">
        <v>0.90300000000000002</v>
      </c>
      <c r="BG105" s="11">
        <v>7.2999999999999995E-2</v>
      </c>
      <c r="BH105" s="11">
        <v>0.6</v>
      </c>
      <c r="BI105" s="11">
        <v>1.881</v>
      </c>
      <c r="BJ105" s="111"/>
      <c r="BK105" s="15">
        <v>113</v>
      </c>
      <c r="BL105" s="11">
        <v>0.84199999999999997</v>
      </c>
      <c r="BM105" s="11">
        <v>0.67400000000000004</v>
      </c>
      <c r="BN105" s="11">
        <v>0.16800000000000001</v>
      </c>
      <c r="BO105" s="11">
        <v>0.85799999999999998</v>
      </c>
      <c r="BP105" s="11">
        <v>2.2429999999999999</v>
      </c>
      <c r="BQ105" s="111"/>
      <c r="BR105" s="15">
        <v>122</v>
      </c>
      <c r="BS105" s="11">
        <v>0.42399999999999999</v>
      </c>
      <c r="BT105" s="11">
        <v>1.7999999999999999E-2</v>
      </c>
      <c r="BU105" s="11">
        <v>1.18</v>
      </c>
      <c r="BV105" s="11">
        <v>2.5569999999999999</v>
      </c>
      <c r="BW105" s="11" t="s">
        <v>1245</v>
      </c>
      <c r="BX105" s="11">
        <v>7.6609999999999996</v>
      </c>
      <c r="BY105" s="111"/>
      <c r="BZ105" s="15">
        <v>112</v>
      </c>
      <c r="CA105" s="11">
        <v>0.46100000000000002</v>
      </c>
      <c r="CB105" s="11">
        <v>5.8999999999999997E-2</v>
      </c>
      <c r="CC105" s="11">
        <v>1.1519999999999999</v>
      </c>
      <c r="CD105" s="11">
        <v>2.3130000000000002</v>
      </c>
      <c r="CE105" s="21" t="s">
        <v>1246</v>
      </c>
      <c r="CF105" s="11">
        <v>7.8360000000000003</v>
      </c>
      <c r="CG105" s="111"/>
      <c r="CH105" s="11">
        <v>0.42199999999999999</v>
      </c>
    </row>
    <row r="106" spans="1:86" x14ac:dyDescent="0.25">
      <c r="A106" s="16" t="s">
        <v>415</v>
      </c>
      <c r="B106" s="13" t="s">
        <v>394</v>
      </c>
      <c r="C106" s="9" t="s">
        <v>8</v>
      </c>
      <c r="D106" s="9" t="s">
        <v>9</v>
      </c>
      <c r="E106" s="16" t="s">
        <v>11</v>
      </c>
      <c r="F106" s="10">
        <v>3.21</v>
      </c>
      <c r="G106" s="10">
        <v>3.5</v>
      </c>
      <c r="H106" s="10">
        <v>3.34</v>
      </c>
      <c r="I106" s="10">
        <v>1.75</v>
      </c>
      <c r="J106" s="111"/>
      <c r="K106" s="10">
        <v>3.35</v>
      </c>
      <c r="L106" s="11">
        <v>0.14599999999999999</v>
      </c>
      <c r="M106" s="11">
        <v>0.108</v>
      </c>
      <c r="N106" s="11">
        <v>0.89800000000000002</v>
      </c>
      <c r="O106" s="11">
        <v>4.3999999999999997E-2</v>
      </c>
      <c r="P106" s="11">
        <v>4.4000000000000004</v>
      </c>
      <c r="Q106" s="12">
        <v>5.16E-2</v>
      </c>
      <c r="R106" s="104">
        <v>0.876</v>
      </c>
      <c r="S106" s="11" t="s">
        <v>1262</v>
      </c>
      <c r="T106" s="11">
        <v>0.95499999999999996</v>
      </c>
      <c r="U106" s="21" t="s">
        <v>1261</v>
      </c>
      <c r="V106" s="111"/>
      <c r="W106" s="15">
        <v>111</v>
      </c>
      <c r="X106" s="11">
        <v>0.70299999999999996</v>
      </c>
      <c r="Y106" s="11">
        <v>4.0000000000000001E-3</v>
      </c>
      <c r="Z106" s="11">
        <v>0.47099999999999997</v>
      </c>
      <c r="AA106" s="11">
        <v>-1.865</v>
      </c>
      <c r="AB106" s="11">
        <v>2.4049999999999998</v>
      </c>
      <c r="AC106" s="21" t="s">
        <v>1263</v>
      </c>
      <c r="AD106" s="11">
        <v>4.88</v>
      </c>
      <c r="AE106" s="111"/>
      <c r="AF106" s="11">
        <v>0.98499999999999999</v>
      </c>
      <c r="AG106" s="11">
        <v>0.90500000000000003</v>
      </c>
      <c r="AH106" s="11">
        <v>0.93</v>
      </c>
      <c r="AI106" s="11">
        <v>0.84199999999999997</v>
      </c>
      <c r="AJ106" s="14">
        <v>110</v>
      </c>
      <c r="AK106" s="11">
        <v>1.028</v>
      </c>
      <c r="AL106" s="11">
        <v>0.1</v>
      </c>
      <c r="AM106" s="11">
        <v>2.9119999999999999</v>
      </c>
      <c r="AN106" s="111"/>
      <c r="AO106" s="11">
        <v>0.88600000000000001</v>
      </c>
      <c r="AP106" s="21" t="s">
        <v>1264</v>
      </c>
      <c r="AQ106" s="12">
        <v>7.2800000000000004E-2</v>
      </c>
      <c r="AR106" s="11">
        <v>6.2E-2</v>
      </c>
      <c r="AS106" s="15">
        <v>111</v>
      </c>
      <c r="AT106" s="10">
        <v>3.35</v>
      </c>
      <c r="AU106" s="11">
        <v>0.20599999999999999</v>
      </c>
      <c r="AV106" s="11">
        <v>0.93899999999999995</v>
      </c>
      <c r="AW106" s="21" t="s">
        <v>1265</v>
      </c>
      <c r="AX106" s="11">
        <v>0.89100000000000001</v>
      </c>
      <c r="AY106" s="11">
        <v>0.627</v>
      </c>
      <c r="AZ106" s="11">
        <v>9.9000000000000005E-2</v>
      </c>
      <c r="BA106" s="11">
        <v>1</v>
      </c>
      <c r="BB106" s="11">
        <v>3.024</v>
      </c>
      <c r="BC106" s="111"/>
      <c r="BD106" s="15">
        <v>107</v>
      </c>
      <c r="BE106" s="11">
        <v>0.91700000000000004</v>
      </c>
      <c r="BF106" s="11">
        <v>0.79400000000000004</v>
      </c>
      <c r="BG106" s="11">
        <v>9.2999999999999999E-2</v>
      </c>
      <c r="BH106" s="11">
        <v>0.86</v>
      </c>
      <c r="BI106" s="11">
        <v>2.44</v>
      </c>
      <c r="BJ106" s="111"/>
      <c r="BK106" s="15">
        <v>111</v>
      </c>
      <c r="BL106" s="11">
        <v>0.82899999999999996</v>
      </c>
      <c r="BM106" s="11">
        <v>0.82699999999999996</v>
      </c>
      <c r="BN106" s="11">
        <v>0.108</v>
      </c>
      <c r="BO106" s="11">
        <v>1.2250000000000001</v>
      </c>
      <c r="BP106" s="11">
        <v>3.2719999999999998</v>
      </c>
      <c r="BQ106" s="111"/>
      <c r="BR106" s="15">
        <v>122</v>
      </c>
      <c r="BS106" s="11">
        <v>0.54600000000000004</v>
      </c>
      <c r="BT106" s="11">
        <v>1.2999999999999999E-2</v>
      </c>
      <c r="BU106" s="11">
        <v>-1.623</v>
      </c>
      <c r="BV106" s="11">
        <v>2.5249999999999999</v>
      </c>
      <c r="BW106" s="11" t="s">
        <v>1266</v>
      </c>
      <c r="BX106" s="11">
        <v>5.3760000000000003</v>
      </c>
      <c r="BY106" s="111"/>
      <c r="BZ106" s="15">
        <v>111</v>
      </c>
      <c r="CA106" s="11">
        <v>0.67600000000000005</v>
      </c>
      <c r="CB106" s="11">
        <v>8.0000000000000002E-3</v>
      </c>
      <c r="CC106" s="11">
        <v>-1.829</v>
      </c>
      <c r="CD106" s="11">
        <v>2.1709999999999998</v>
      </c>
      <c r="CE106" s="21" t="s">
        <v>1267</v>
      </c>
      <c r="CF106" s="11">
        <v>4.1059999999999999</v>
      </c>
      <c r="CG106" s="111"/>
      <c r="CH106" s="11">
        <v>0.66400000000000003</v>
      </c>
    </row>
    <row r="107" spans="1:86" x14ac:dyDescent="0.25">
      <c r="A107" s="16" t="s">
        <v>416</v>
      </c>
      <c r="B107" s="13" t="s">
        <v>396</v>
      </c>
      <c r="C107" s="9" t="s">
        <v>8</v>
      </c>
      <c r="D107" s="9" t="s">
        <v>9</v>
      </c>
      <c r="E107" s="16" t="s">
        <v>11</v>
      </c>
      <c r="F107" s="10">
        <v>0.5</v>
      </c>
      <c r="G107" s="10">
        <v>0.47</v>
      </c>
      <c r="H107" s="10">
        <v>0.48</v>
      </c>
      <c r="I107" s="10">
        <v>0.44</v>
      </c>
      <c r="J107" s="111"/>
      <c r="K107" s="10">
        <v>0.48</v>
      </c>
      <c r="L107" s="11">
        <v>1.4E-2</v>
      </c>
      <c r="M107" s="11">
        <v>6.5000000000000002E-2</v>
      </c>
      <c r="N107" s="11">
        <v>0.93700000000000006</v>
      </c>
      <c r="O107" s="11">
        <v>2.9000000000000001E-2</v>
      </c>
      <c r="P107" s="11">
        <v>2.9</v>
      </c>
      <c r="Q107" s="12">
        <v>5.4000000000000003E-3</v>
      </c>
      <c r="R107" s="104">
        <v>0.84399999999999997</v>
      </c>
      <c r="S107" s="11" t="s">
        <v>1280</v>
      </c>
      <c r="T107" s="11">
        <v>0.94199999999999995</v>
      </c>
      <c r="U107" s="21" t="s">
        <v>1279</v>
      </c>
      <c r="V107" s="111"/>
      <c r="W107" s="15">
        <v>111</v>
      </c>
      <c r="X107" s="11">
        <v>0.74399999999999999</v>
      </c>
      <c r="Y107" s="11">
        <v>0.67200000000000004</v>
      </c>
      <c r="Z107" s="11">
        <v>5.1999999999999998E-2</v>
      </c>
      <c r="AA107" s="11">
        <v>-4.4999999999999998E-2</v>
      </c>
      <c r="AB107" s="11">
        <v>0.20699999999999999</v>
      </c>
      <c r="AC107" s="21" t="s">
        <v>1281</v>
      </c>
      <c r="AD107" s="11">
        <v>0.58199999999999996</v>
      </c>
      <c r="AE107" s="111"/>
      <c r="AF107" s="11">
        <v>0.82899999999999996</v>
      </c>
      <c r="AG107" s="11">
        <v>1.024</v>
      </c>
      <c r="AH107" s="11">
        <v>1.0369999999999999</v>
      </c>
      <c r="AI107" s="11">
        <v>1.0609999999999999</v>
      </c>
      <c r="AJ107" s="14">
        <v>110</v>
      </c>
      <c r="AK107" s="11">
        <v>7.0000000000000007E-2</v>
      </c>
      <c r="AL107" s="11">
        <v>-8.9999999999999993E-3</v>
      </c>
      <c r="AM107" s="11">
        <v>0.39300000000000002</v>
      </c>
      <c r="AN107" s="111"/>
      <c r="AO107" s="11">
        <v>0.84099999999999997</v>
      </c>
      <c r="AP107" s="21" t="s">
        <v>1282</v>
      </c>
      <c r="AQ107" s="12">
        <v>7.4999999999999997E-3</v>
      </c>
      <c r="AR107" s="11">
        <v>3.9E-2</v>
      </c>
      <c r="AS107" s="15">
        <v>110</v>
      </c>
      <c r="AT107" s="10">
        <v>0.48</v>
      </c>
      <c r="AU107" s="11">
        <v>1.9E-2</v>
      </c>
      <c r="AV107" s="11">
        <v>0.91400000000000003</v>
      </c>
      <c r="AW107" s="21" t="s">
        <v>1283</v>
      </c>
      <c r="AX107" s="11">
        <v>0.84899999999999998</v>
      </c>
      <c r="AY107" s="11">
        <v>0.73399999999999999</v>
      </c>
      <c r="AZ107" s="11">
        <v>-1.7999999999999999E-2</v>
      </c>
      <c r="BA107" s="11">
        <v>7.2999999999999995E-2</v>
      </c>
      <c r="BB107" s="11">
        <v>0.42399999999999999</v>
      </c>
      <c r="BC107" s="111"/>
      <c r="BD107" s="15">
        <v>110</v>
      </c>
      <c r="BE107" s="11">
        <v>0.86</v>
      </c>
      <c r="BF107" s="11">
        <v>0.91300000000000003</v>
      </c>
      <c r="BG107" s="11">
        <v>0</v>
      </c>
      <c r="BH107" s="11">
        <v>7.2999999999999995E-2</v>
      </c>
      <c r="BI107" s="11">
        <v>0.38800000000000001</v>
      </c>
      <c r="BJ107" s="111"/>
      <c r="BK107" s="15">
        <v>111</v>
      </c>
      <c r="BL107" s="11">
        <v>0.88</v>
      </c>
      <c r="BM107" s="11">
        <v>0.82</v>
      </c>
      <c r="BN107" s="11">
        <v>-8.9999999999999993E-3</v>
      </c>
      <c r="BO107" s="11">
        <v>6.3E-2</v>
      </c>
      <c r="BP107" s="11">
        <v>0.36599999999999999</v>
      </c>
      <c r="BQ107" s="111"/>
      <c r="BR107" s="15">
        <v>119</v>
      </c>
      <c r="BS107" s="11">
        <v>0.77400000000000002</v>
      </c>
      <c r="BT107" s="11">
        <v>0.435</v>
      </c>
      <c r="BU107" s="11">
        <v>-5.8999999999999997E-2</v>
      </c>
      <c r="BV107" s="11">
        <v>0.17599999999999999</v>
      </c>
      <c r="BW107" s="11" t="s">
        <v>1284</v>
      </c>
      <c r="BX107" s="11">
        <v>0.56000000000000005</v>
      </c>
      <c r="BY107" s="111"/>
      <c r="BZ107" s="15">
        <v>111</v>
      </c>
      <c r="CA107" s="11">
        <v>0.71299999999999997</v>
      </c>
      <c r="CB107" s="11">
        <v>0.59199999999999997</v>
      </c>
      <c r="CC107" s="11">
        <v>-4.4999999999999998E-2</v>
      </c>
      <c r="CD107" s="11">
        <v>0.20699999999999999</v>
      </c>
      <c r="CE107" s="21" t="s">
        <v>1285</v>
      </c>
      <c r="CF107" s="11">
        <v>0.60699999999999998</v>
      </c>
      <c r="CG107" s="111"/>
      <c r="CH107" s="11">
        <v>0.76900000000000002</v>
      </c>
    </row>
    <row r="108" spans="1:86" x14ac:dyDescent="0.25">
      <c r="A108" s="16" t="s">
        <v>417</v>
      </c>
      <c r="B108" s="13" t="s">
        <v>398</v>
      </c>
      <c r="C108" s="9" t="s">
        <v>8</v>
      </c>
      <c r="D108" s="9" t="s">
        <v>9</v>
      </c>
      <c r="E108" s="16" t="s">
        <v>11</v>
      </c>
      <c r="F108" s="10">
        <v>0.21</v>
      </c>
      <c r="G108" s="10">
        <v>0.28000000000000003</v>
      </c>
      <c r="H108" s="10">
        <v>0.25</v>
      </c>
      <c r="I108" s="10">
        <v>0.17</v>
      </c>
      <c r="J108" s="111"/>
      <c r="K108" s="10">
        <v>0.25</v>
      </c>
      <c r="L108" s="11">
        <v>3.3000000000000002E-2</v>
      </c>
      <c r="M108" s="11">
        <v>0.26800000000000002</v>
      </c>
      <c r="N108" s="11">
        <v>0.76500000000000001</v>
      </c>
      <c r="O108" s="11">
        <v>0.13400000000000001</v>
      </c>
      <c r="P108" s="11">
        <v>13.4</v>
      </c>
      <c r="Q108" s="12">
        <v>1.2999999999999999E-2</v>
      </c>
      <c r="R108" s="104">
        <v>0.84399999999999997</v>
      </c>
      <c r="S108" s="11" t="s">
        <v>1280</v>
      </c>
      <c r="T108" s="11">
        <v>0.94199999999999995</v>
      </c>
      <c r="U108" s="21" t="s">
        <v>1279</v>
      </c>
      <c r="V108" s="111"/>
      <c r="W108" s="15">
        <v>114</v>
      </c>
      <c r="X108" s="19">
        <v>0.46200000000000002</v>
      </c>
      <c r="Y108" s="11">
        <v>0.19800000000000001</v>
      </c>
      <c r="Z108" s="11">
        <v>0.34899999999999998</v>
      </c>
      <c r="AA108" s="11">
        <v>-0.114</v>
      </c>
      <c r="AB108" s="11">
        <v>0.219</v>
      </c>
      <c r="AC108" s="21" t="s">
        <v>1300</v>
      </c>
      <c r="AD108" s="11">
        <v>0.89700000000000002</v>
      </c>
      <c r="AE108" s="111"/>
      <c r="AF108" s="11">
        <v>0.83099999999999996</v>
      </c>
      <c r="AG108" s="11">
        <v>0.97399999999999998</v>
      </c>
      <c r="AH108" s="11">
        <v>1.1080000000000001</v>
      </c>
      <c r="AI108" s="11">
        <v>1.08</v>
      </c>
      <c r="AJ108" s="14">
        <v>114</v>
      </c>
      <c r="AK108" s="11">
        <v>8.7999999999999995E-2</v>
      </c>
      <c r="AL108" s="11">
        <v>1.7000000000000001E-2</v>
      </c>
      <c r="AM108" s="11">
        <v>0.45</v>
      </c>
      <c r="AN108" s="111"/>
      <c r="AO108" s="11">
        <v>0.78600000000000003</v>
      </c>
      <c r="AP108" s="21" t="s">
        <v>1301</v>
      </c>
      <c r="AQ108" s="12">
        <v>1.83E-2</v>
      </c>
      <c r="AR108" s="11">
        <v>0.189</v>
      </c>
      <c r="AS108" s="15">
        <v>115</v>
      </c>
      <c r="AT108" s="10">
        <v>0.25</v>
      </c>
      <c r="AU108" s="11">
        <v>4.5999999999999999E-2</v>
      </c>
      <c r="AV108" s="11">
        <v>0.88</v>
      </c>
      <c r="AW108" s="21" t="s">
        <v>1302</v>
      </c>
      <c r="AX108" s="11">
        <v>0.81</v>
      </c>
      <c r="AY108" s="11">
        <v>0.441</v>
      </c>
      <c r="AZ108" s="11">
        <v>4.2999999999999997E-2</v>
      </c>
      <c r="BA108" s="11">
        <v>0.113</v>
      </c>
      <c r="BB108" s="11">
        <v>0.57199999999999995</v>
      </c>
      <c r="BC108" s="111"/>
      <c r="BD108" s="15">
        <v>112</v>
      </c>
      <c r="BE108" s="11">
        <v>0.92100000000000004</v>
      </c>
      <c r="BF108" s="11">
        <v>0.70899999999999996</v>
      </c>
      <c r="BG108" s="11">
        <v>-3.5999999999999997E-2</v>
      </c>
      <c r="BH108" s="11">
        <v>7.0999999999999994E-2</v>
      </c>
      <c r="BI108" s="11">
        <v>0.38100000000000001</v>
      </c>
      <c r="BJ108" s="111"/>
      <c r="BK108" s="15">
        <v>114</v>
      </c>
      <c r="BL108" s="11">
        <v>0.89700000000000002</v>
      </c>
      <c r="BM108" s="11">
        <v>0.69899999999999995</v>
      </c>
      <c r="BN108" s="11">
        <v>4.3999999999999997E-2</v>
      </c>
      <c r="BO108" s="11">
        <v>7.9000000000000001E-2</v>
      </c>
      <c r="BP108" s="11">
        <v>0.39500000000000002</v>
      </c>
      <c r="BQ108" s="111"/>
      <c r="BR108" s="15">
        <v>124</v>
      </c>
      <c r="BS108" s="11">
        <v>0.375</v>
      </c>
      <c r="BT108" s="11">
        <v>0.59299999999999997</v>
      </c>
      <c r="BU108" s="11">
        <v>-4.8000000000000001E-2</v>
      </c>
      <c r="BV108" s="11">
        <v>0.24199999999999999</v>
      </c>
      <c r="BW108" s="11" t="s">
        <v>1303</v>
      </c>
      <c r="BX108" s="11">
        <v>0.86099999999999999</v>
      </c>
      <c r="BY108" s="111"/>
      <c r="BZ108" s="15">
        <v>113</v>
      </c>
      <c r="CA108" s="11">
        <v>0.44700000000000001</v>
      </c>
      <c r="CB108" s="11">
        <v>0.36599999999999999</v>
      </c>
      <c r="CC108" s="11">
        <v>-0.08</v>
      </c>
      <c r="CD108" s="11">
        <v>0.23899999999999999</v>
      </c>
      <c r="CE108" s="21" t="s">
        <v>982</v>
      </c>
      <c r="CF108" s="11">
        <v>0.85799999999999998</v>
      </c>
      <c r="CG108" s="111"/>
      <c r="CH108" s="11">
        <v>0.42699999999999999</v>
      </c>
    </row>
    <row r="109" spans="1:86" x14ac:dyDescent="0.25">
      <c r="A109" s="16" t="s">
        <v>418</v>
      </c>
      <c r="B109" s="13" t="s">
        <v>400</v>
      </c>
      <c r="C109" s="9" t="s">
        <v>8</v>
      </c>
      <c r="D109" s="9" t="s">
        <v>9</v>
      </c>
      <c r="E109" s="16" t="s">
        <v>11</v>
      </c>
      <c r="F109" s="10">
        <v>0.15</v>
      </c>
      <c r="G109" s="10">
        <v>0.13</v>
      </c>
      <c r="H109" s="10">
        <v>0.14000000000000001</v>
      </c>
      <c r="I109" s="10">
        <v>0.08</v>
      </c>
      <c r="J109" s="111"/>
      <c r="K109" s="10">
        <v>0.14000000000000001</v>
      </c>
      <c r="L109" s="11">
        <v>0.01</v>
      </c>
      <c r="M109" s="11">
        <v>3.7999999999999999E-2</v>
      </c>
      <c r="N109" s="11">
        <v>0.96299999999999997</v>
      </c>
      <c r="O109" s="11">
        <v>7.1999999999999995E-2</v>
      </c>
      <c r="P109" s="11">
        <v>7.2</v>
      </c>
      <c r="Q109" s="12">
        <v>5.1000000000000004E-3</v>
      </c>
      <c r="R109" s="104">
        <v>0.747</v>
      </c>
      <c r="S109" s="11" t="s">
        <v>249</v>
      </c>
      <c r="T109" s="11">
        <v>0.89900000000000002</v>
      </c>
      <c r="U109" s="21" t="s">
        <v>250</v>
      </c>
      <c r="V109" s="111"/>
      <c r="W109" s="15">
        <v>114</v>
      </c>
      <c r="X109" s="19">
        <v>0.76700000000000002</v>
      </c>
      <c r="Y109" s="11">
        <v>0.45900000000000002</v>
      </c>
      <c r="Z109" s="11">
        <v>0.33900000000000002</v>
      </c>
      <c r="AA109" s="11">
        <v>-4.3999999999999997E-2</v>
      </c>
      <c r="AB109" s="11">
        <v>7.9000000000000001E-2</v>
      </c>
      <c r="AC109" s="21" t="s">
        <v>1317</v>
      </c>
      <c r="AD109" s="11">
        <v>0.43</v>
      </c>
      <c r="AE109" s="111"/>
      <c r="AF109" s="11">
        <v>0.99299999999999999</v>
      </c>
      <c r="AG109" s="11">
        <v>0.71499999999999997</v>
      </c>
      <c r="AH109" s="11">
        <v>0.99099999999999999</v>
      </c>
      <c r="AI109" s="11">
        <v>0.70899999999999996</v>
      </c>
      <c r="AJ109" s="14">
        <v>113</v>
      </c>
      <c r="AK109" s="11">
        <v>3.7999999999999999E-2</v>
      </c>
      <c r="AL109" s="11">
        <v>-2.5999999999999999E-2</v>
      </c>
      <c r="AM109" s="11">
        <v>0.44900000000000001</v>
      </c>
      <c r="AN109" s="111"/>
      <c r="AO109" s="11">
        <v>0.66100000000000003</v>
      </c>
      <c r="AP109" s="21" t="s">
        <v>1318</v>
      </c>
      <c r="AQ109" s="12">
        <v>7.1999999999999998E-3</v>
      </c>
      <c r="AR109" s="11">
        <v>0.10199999999999999</v>
      </c>
      <c r="AS109" s="15">
        <v>114</v>
      </c>
      <c r="AT109" s="10">
        <v>0.14000000000000001</v>
      </c>
      <c r="AU109" s="11">
        <v>1.4E-2</v>
      </c>
      <c r="AV109" s="11">
        <v>0.79600000000000004</v>
      </c>
      <c r="AW109" s="21" t="s">
        <v>1319</v>
      </c>
      <c r="AX109" s="11">
        <v>0.71099999999999997</v>
      </c>
      <c r="AY109" s="11">
        <v>0.76500000000000001</v>
      </c>
      <c r="AZ109" s="11">
        <v>-5.2999999999999999E-2</v>
      </c>
      <c r="BA109" s="11">
        <v>5.2999999999999999E-2</v>
      </c>
      <c r="BB109" s="11">
        <v>0.61</v>
      </c>
      <c r="BC109" s="111"/>
      <c r="BD109" s="15">
        <v>112</v>
      </c>
      <c r="BE109" s="11">
        <v>0.98399999999999999</v>
      </c>
      <c r="BF109" s="11">
        <v>0.88700000000000001</v>
      </c>
      <c r="BG109" s="11">
        <v>8.9999999999999993E-3</v>
      </c>
      <c r="BH109" s="11">
        <v>8.9999999999999993E-3</v>
      </c>
      <c r="BI109" s="11">
        <v>0.121</v>
      </c>
      <c r="BJ109" s="111"/>
      <c r="BK109" s="15">
        <v>113</v>
      </c>
      <c r="BL109" s="11">
        <v>0.70399999999999996</v>
      </c>
      <c r="BM109" s="11">
        <v>0.878</v>
      </c>
      <c r="BN109" s="11">
        <v>-3.5000000000000003E-2</v>
      </c>
      <c r="BO109" s="11">
        <v>5.2999999999999999E-2</v>
      </c>
      <c r="BP109" s="11">
        <v>0.61499999999999999</v>
      </c>
      <c r="BQ109" s="111"/>
      <c r="BR109" s="15">
        <v>123</v>
      </c>
      <c r="BS109" s="11">
        <v>0.61699999999999999</v>
      </c>
      <c r="BT109" s="11">
        <v>0.28799999999999998</v>
      </c>
      <c r="BU109" s="11">
        <v>-7.2999999999999995E-2</v>
      </c>
      <c r="BV109" s="11">
        <v>8.8999999999999996E-2</v>
      </c>
      <c r="BW109" s="11" t="s">
        <v>1320</v>
      </c>
      <c r="BX109" s="11">
        <v>0.65900000000000003</v>
      </c>
      <c r="BY109" s="111"/>
      <c r="BZ109" s="15">
        <v>113</v>
      </c>
      <c r="CA109" s="11">
        <v>0.78</v>
      </c>
      <c r="CB109" s="11">
        <v>0.377</v>
      </c>
      <c r="CC109" s="11">
        <v>-6.2E-2</v>
      </c>
      <c r="CD109" s="11">
        <v>0.08</v>
      </c>
      <c r="CE109" s="21" t="s">
        <v>1321</v>
      </c>
      <c r="CF109" s="11">
        <v>0.42899999999999999</v>
      </c>
      <c r="CG109" s="111"/>
      <c r="CH109" s="11">
        <v>0.752</v>
      </c>
    </row>
    <row r="110" spans="1:86" x14ac:dyDescent="0.25">
      <c r="A110" s="16" t="s">
        <v>419</v>
      </c>
      <c r="B110" s="13" t="s">
        <v>402</v>
      </c>
      <c r="C110" s="9" t="s">
        <v>8</v>
      </c>
      <c r="D110" s="9" t="s">
        <v>9</v>
      </c>
      <c r="E110" s="16" t="s">
        <v>11</v>
      </c>
      <c r="F110" s="10">
        <v>1.93</v>
      </c>
      <c r="G110" s="10">
        <v>1.99</v>
      </c>
      <c r="H110" s="10">
        <v>1.93</v>
      </c>
      <c r="I110" s="10">
        <v>1.1399999999999999</v>
      </c>
      <c r="J110" s="111"/>
      <c r="K110" s="10">
        <v>1.95</v>
      </c>
      <c r="L110" s="11">
        <v>3.5999999999999997E-2</v>
      </c>
      <c r="M110" s="11">
        <v>3.1E-2</v>
      </c>
      <c r="N110" s="11">
        <v>0.96899999999999997</v>
      </c>
      <c r="O110" s="11">
        <v>1.7999999999999999E-2</v>
      </c>
      <c r="P110" s="11">
        <v>1.8</v>
      </c>
      <c r="Q110" s="12">
        <v>1.29E-2</v>
      </c>
      <c r="R110" s="104">
        <v>0.872</v>
      </c>
      <c r="S110" s="11" t="s">
        <v>1329</v>
      </c>
      <c r="T110" s="11">
        <v>0.95299999999999996</v>
      </c>
      <c r="U110" s="21" t="s">
        <v>1328</v>
      </c>
      <c r="V110" s="111"/>
      <c r="W110" s="15">
        <v>110</v>
      </c>
      <c r="X110" s="19">
        <v>0.54400000000000004</v>
      </c>
      <c r="Y110" s="11">
        <v>2E-3</v>
      </c>
      <c r="Z110" s="11">
        <v>0.38600000000000001</v>
      </c>
      <c r="AA110" s="11">
        <v>-0.90900000000000003</v>
      </c>
      <c r="AB110" s="11">
        <v>1.2909999999999999</v>
      </c>
      <c r="AC110" s="21" t="s">
        <v>1330</v>
      </c>
      <c r="AD110" s="11">
        <v>2.4860000000000002</v>
      </c>
      <c r="AE110" s="111"/>
      <c r="AF110" s="11">
        <v>1.0009999999999999</v>
      </c>
      <c r="AG110" s="11">
        <v>0.88900000000000001</v>
      </c>
      <c r="AH110" s="11">
        <v>0.93799999999999994</v>
      </c>
      <c r="AI110" s="11">
        <v>0.83399999999999996</v>
      </c>
      <c r="AJ110" s="14">
        <v>110</v>
      </c>
      <c r="AK110" s="11">
        <v>0.42399999999999999</v>
      </c>
      <c r="AL110" s="11">
        <v>8.9999999999999993E-3</v>
      </c>
      <c r="AM110" s="11">
        <v>1.304</v>
      </c>
      <c r="AN110" s="111"/>
      <c r="AO110" s="11">
        <v>0.88200000000000001</v>
      </c>
      <c r="AP110" s="21" t="s">
        <v>1331</v>
      </c>
      <c r="AQ110" s="12">
        <v>1.5800000000000002E-2</v>
      </c>
      <c r="AR110" s="11">
        <v>2.3E-2</v>
      </c>
      <c r="AS110" s="15">
        <v>111</v>
      </c>
      <c r="AT110" s="10">
        <v>1.96</v>
      </c>
      <c r="AU110" s="11">
        <v>4.3999999999999997E-2</v>
      </c>
      <c r="AV110" s="11">
        <v>0.93700000000000006</v>
      </c>
      <c r="AW110" s="21" t="s">
        <v>1332</v>
      </c>
      <c r="AX110" s="11">
        <v>0.89</v>
      </c>
      <c r="AY110" s="11">
        <v>0.82199999999999995</v>
      </c>
      <c r="AZ110" s="11">
        <v>5.3999999999999999E-2</v>
      </c>
      <c r="BA110" s="11">
        <v>0.432</v>
      </c>
      <c r="BB110" s="11">
        <v>1.3240000000000001</v>
      </c>
      <c r="BC110" s="111"/>
      <c r="BD110" s="15">
        <v>108</v>
      </c>
      <c r="BE110" s="11">
        <v>0.93899999999999995</v>
      </c>
      <c r="BF110" s="11">
        <v>0.82799999999999996</v>
      </c>
      <c r="BG110" s="11">
        <v>-2.8000000000000001E-2</v>
      </c>
      <c r="BH110" s="11">
        <v>0.25</v>
      </c>
      <c r="BI110" s="11">
        <v>0.95</v>
      </c>
      <c r="BJ110" s="111"/>
      <c r="BK110" s="15">
        <v>112</v>
      </c>
      <c r="BL110" s="11">
        <v>0.83499999999999996</v>
      </c>
      <c r="BM110" s="11">
        <v>0.998</v>
      </c>
      <c r="BN110" s="11">
        <v>0</v>
      </c>
      <c r="BO110" s="11">
        <v>0.58899999999999997</v>
      </c>
      <c r="BP110" s="11">
        <v>1.639</v>
      </c>
      <c r="BQ110" s="111"/>
      <c r="BR110" s="15">
        <v>122</v>
      </c>
      <c r="BS110" s="11">
        <v>0.52500000000000002</v>
      </c>
      <c r="BT110" s="11">
        <v>4.0000000000000001E-3</v>
      </c>
      <c r="BU110" s="11">
        <v>-0.83599999999999997</v>
      </c>
      <c r="BV110" s="11">
        <v>1.361</v>
      </c>
      <c r="BW110" s="11" t="s">
        <v>1333</v>
      </c>
      <c r="BX110" s="11">
        <v>2.7109999999999999</v>
      </c>
      <c r="BY110" s="111"/>
      <c r="BZ110" s="15">
        <v>111</v>
      </c>
      <c r="CA110" s="11">
        <v>0.59599999999999997</v>
      </c>
      <c r="CB110" s="11">
        <v>5.0000000000000001E-3</v>
      </c>
      <c r="CC110" s="11">
        <v>-0.86499999999999999</v>
      </c>
      <c r="CD110" s="11">
        <v>1.2250000000000001</v>
      </c>
      <c r="CE110" s="21" t="s">
        <v>1334</v>
      </c>
      <c r="CF110" s="11">
        <v>2.37</v>
      </c>
      <c r="CG110" s="111"/>
      <c r="CH110" s="11">
        <v>0.58899999999999997</v>
      </c>
    </row>
    <row r="111" spans="1:86" x14ac:dyDescent="0.25">
      <c r="A111" s="13" t="s">
        <v>420</v>
      </c>
      <c r="B111" s="13" t="s">
        <v>404</v>
      </c>
      <c r="C111" s="9" t="s">
        <v>8</v>
      </c>
      <c r="D111" s="9" t="s">
        <v>9</v>
      </c>
      <c r="E111" s="16" t="s">
        <v>421</v>
      </c>
      <c r="F111" s="10"/>
      <c r="G111" s="10"/>
      <c r="H111" s="10"/>
      <c r="I111" s="10"/>
      <c r="J111" s="111"/>
      <c r="K111" s="10"/>
      <c r="L111" s="11"/>
      <c r="M111" s="11"/>
      <c r="N111" s="11"/>
      <c r="O111" s="11"/>
      <c r="P111" s="11" t="s">
        <v>359</v>
      </c>
      <c r="Q111" s="12"/>
      <c r="R111" s="11"/>
      <c r="S111" s="11" t="s">
        <v>834</v>
      </c>
      <c r="T111" s="11"/>
      <c r="U111" s="21" t="s">
        <v>834</v>
      </c>
      <c r="V111" s="111"/>
      <c r="W111" s="15"/>
      <c r="X111" s="24"/>
      <c r="Y111" s="11"/>
      <c r="Z111" s="11"/>
      <c r="AA111" s="15"/>
      <c r="AB111" s="15"/>
      <c r="AC111" s="21" t="s">
        <v>834</v>
      </c>
      <c r="AD111" s="15"/>
      <c r="AE111" s="111"/>
      <c r="AF111" s="15"/>
      <c r="AG111" s="15"/>
      <c r="AH111" s="15"/>
      <c r="AI111" s="15"/>
      <c r="AJ111" s="14"/>
      <c r="AK111" s="11"/>
      <c r="AL111" s="11"/>
      <c r="AM111" s="11"/>
      <c r="AN111" s="111"/>
      <c r="AO111" s="11"/>
      <c r="AP111" s="21" t="s">
        <v>834</v>
      </c>
      <c r="AQ111" s="12"/>
      <c r="AR111" s="11"/>
      <c r="AS111" s="15"/>
      <c r="AT111" s="10"/>
      <c r="AU111" s="11"/>
      <c r="AV111" s="11"/>
      <c r="AW111" s="21" t="s">
        <v>834</v>
      </c>
      <c r="AX111" s="15"/>
      <c r="AY111" s="11"/>
      <c r="AZ111" s="11"/>
      <c r="BA111" s="11"/>
      <c r="BB111" s="11"/>
      <c r="BC111" s="111"/>
      <c r="BD111" s="15"/>
      <c r="BE111" s="15"/>
      <c r="BF111" s="11"/>
      <c r="BG111" s="11"/>
      <c r="BH111" s="11"/>
      <c r="BI111" s="11"/>
      <c r="BJ111" s="111"/>
      <c r="BK111" s="15"/>
      <c r="BL111" s="15"/>
      <c r="BM111" s="11"/>
      <c r="BN111" s="11"/>
      <c r="BO111" s="11"/>
      <c r="BP111" s="11"/>
      <c r="BQ111" s="111"/>
      <c r="BR111" s="15"/>
      <c r="BS111" s="15"/>
      <c r="BT111" s="11"/>
      <c r="BU111" s="11"/>
      <c r="BV111" s="11"/>
      <c r="BW111" s="11" t="s">
        <v>834</v>
      </c>
      <c r="BX111" s="11"/>
      <c r="BY111" s="111"/>
      <c r="BZ111" s="15"/>
      <c r="CA111" s="15"/>
      <c r="CB111" s="11"/>
      <c r="CC111" s="11"/>
      <c r="CD111" s="11"/>
      <c r="CE111" s="21" t="s">
        <v>834</v>
      </c>
      <c r="CF111" s="11"/>
      <c r="CG111" s="111"/>
      <c r="CH111" s="15"/>
    </row>
    <row r="112" spans="1:86" x14ac:dyDescent="0.25">
      <c r="A112" s="13" t="s">
        <v>422</v>
      </c>
      <c r="B112" s="13" t="s">
        <v>406</v>
      </c>
      <c r="C112" s="9" t="s">
        <v>8</v>
      </c>
      <c r="D112" s="9" t="s">
        <v>9</v>
      </c>
      <c r="E112" s="16" t="s">
        <v>421</v>
      </c>
      <c r="F112" s="10"/>
      <c r="G112" s="10"/>
      <c r="H112" s="10"/>
      <c r="I112" s="10"/>
      <c r="J112" s="111"/>
      <c r="K112" s="10"/>
      <c r="L112" s="11"/>
      <c r="M112" s="11"/>
      <c r="N112" s="11"/>
      <c r="O112" s="11"/>
      <c r="P112" s="11" t="s">
        <v>359</v>
      </c>
      <c r="Q112" s="12"/>
      <c r="R112" s="11"/>
      <c r="S112" s="11" t="s">
        <v>834</v>
      </c>
      <c r="T112" s="11"/>
      <c r="U112" s="21" t="s">
        <v>834</v>
      </c>
      <c r="V112" s="111"/>
      <c r="W112" s="15"/>
      <c r="X112" s="24"/>
      <c r="Y112" s="11"/>
      <c r="Z112" s="11"/>
      <c r="AA112" s="15"/>
      <c r="AB112" s="15"/>
      <c r="AC112" s="21" t="s">
        <v>834</v>
      </c>
      <c r="AD112" s="15"/>
      <c r="AE112" s="111"/>
      <c r="AF112" s="15"/>
      <c r="AG112" s="15"/>
      <c r="AH112" s="15"/>
      <c r="AI112" s="15"/>
      <c r="AJ112" s="14"/>
      <c r="AK112" s="11"/>
      <c r="AL112" s="11"/>
      <c r="AM112" s="11"/>
      <c r="AN112" s="111"/>
      <c r="AO112" s="11"/>
      <c r="AP112" s="21" t="s">
        <v>834</v>
      </c>
      <c r="AQ112" s="12"/>
      <c r="AR112" s="11"/>
      <c r="AS112" s="15"/>
      <c r="AT112" s="10"/>
      <c r="AU112" s="11"/>
      <c r="AV112" s="11"/>
      <c r="AW112" s="21" t="s">
        <v>834</v>
      </c>
      <c r="AX112" s="15"/>
      <c r="AY112" s="11"/>
      <c r="AZ112" s="11"/>
      <c r="BA112" s="11"/>
      <c r="BB112" s="11"/>
      <c r="BC112" s="111"/>
      <c r="BD112" s="15"/>
      <c r="BE112" s="15"/>
      <c r="BF112" s="11"/>
      <c r="BG112" s="11"/>
      <c r="BH112" s="11"/>
      <c r="BI112" s="11"/>
      <c r="BJ112" s="111"/>
      <c r="BK112" s="15"/>
      <c r="BL112" s="15"/>
      <c r="BM112" s="11"/>
      <c r="BN112" s="11"/>
      <c r="BO112" s="11"/>
      <c r="BP112" s="11"/>
      <c r="BQ112" s="111"/>
      <c r="BR112" s="15"/>
      <c r="BS112" s="15"/>
      <c r="BT112" s="11"/>
      <c r="BU112" s="11"/>
      <c r="BV112" s="11"/>
      <c r="BW112" s="11" t="s">
        <v>834</v>
      </c>
      <c r="BX112" s="11"/>
      <c r="BY112" s="111"/>
      <c r="BZ112" s="15"/>
      <c r="CA112" s="15"/>
      <c r="CB112" s="11"/>
      <c r="CC112" s="11"/>
      <c r="CD112" s="11"/>
      <c r="CE112" s="21" t="s">
        <v>834</v>
      </c>
      <c r="CF112" s="11"/>
      <c r="CG112" s="111"/>
      <c r="CH112" s="15"/>
    </row>
    <row r="113" spans="1:86" x14ac:dyDescent="0.25">
      <c r="A113" s="16" t="s">
        <v>377</v>
      </c>
      <c r="B113" s="13" t="s">
        <v>378</v>
      </c>
      <c r="C113" s="9" t="s">
        <v>8</v>
      </c>
      <c r="D113" s="9" t="s">
        <v>9</v>
      </c>
      <c r="E113" s="16" t="s">
        <v>34</v>
      </c>
      <c r="F113" s="10">
        <v>1.57</v>
      </c>
      <c r="G113" s="10">
        <v>1.41</v>
      </c>
      <c r="H113" s="10">
        <v>1.38</v>
      </c>
      <c r="I113" s="10">
        <v>2.0499999999999998</v>
      </c>
      <c r="J113" s="111"/>
      <c r="K113" s="10">
        <v>1.45</v>
      </c>
      <c r="L113" s="11">
        <v>0.10199999999999999</v>
      </c>
      <c r="M113" s="11">
        <v>1.2529999999999999</v>
      </c>
      <c r="N113" s="11">
        <v>0.28799999999999998</v>
      </c>
      <c r="O113" s="11">
        <v>7.0000000000000007E-2</v>
      </c>
      <c r="P113" s="11">
        <v>7</v>
      </c>
      <c r="Q113" s="12">
        <v>6.9000000000000006E-2</v>
      </c>
      <c r="R113" s="104">
        <v>0.54700000000000004</v>
      </c>
      <c r="S113" s="11" t="s">
        <v>1128</v>
      </c>
      <c r="T113" s="11">
        <v>0.78400000000000003</v>
      </c>
      <c r="U113" s="21" t="s">
        <v>1127</v>
      </c>
      <c r="V113" s="111"/>
      <c r="W113" s="15">
        <v>68</v>
      </c>
      <c r="X113" s="19">
        <v>0.38400000000000001</v>
      </c>
      <c r="Y113" s="11">
        <v>0</v>
      </c>
      <c r="Z113" s="11">
        <v>0.26200000000000001</v>
      </c>
      <c r="AA113" s="11">
        <v>0.75</v>
      </c>
      <c r="AB113" s="11">
        <v>0.83799999999999997</v>
      </c>
      <c r="AC113" s="21" t="s">
        <v>1129</v>
      </c>
      <c r="AD113" s="11">
        <v>1.2969999999999999</v>
      </c>
      <c r="AE113" s="111"/>
      <c r="AF113" s="11">
        <v>0.85099999999999998</v>
      </c>
      <c r="AG113" s="11">
        <v>0.73699999999999999</v>
      </c>
      <c r="AH113" s="11">
        <v>0.79300000000000004</v>
      </c>
      <c r="AI113" s="11">
        <v>0.58499999999999996</v>
      </c>
      <c r="AJ113" s="14">
        <v>66</v>
      </c>
      <c r="AK113" s="11">
        <v>0.33</v>
      </c>
      <c r="AL113" s="11">
        <v>-0.14599999999999999</v>
      </c>
      <c r="AM113" s="11">
        <v>0.91</v>
      </c>
      <c r="AN113" s="111"/>
      <c r="AO113" s="11">
        <v>0.57699999999999996</v>
      </c>
      <c r="AP113" s="21" t="s">
        <v>1130</v>
      </c>
      <c r="AQ113" s="12">
        <v>7.7600000000000002E-2</v>
      </c>
      <c r="AR113" s="11">
        <v>7.6999999999999999E-2</v>
      </c>
      <c r="AS113" s="15">
        <v>68</v>
      </c>
      <c r="AT113" s="10">
        <v>1.49</v>
      </c>
      <c r="AU113" s="11">
        <v>0.115</v>
      </c>
      <c r="AV113" s="11">
        <v>0.73199999999999998</v>
      </c>
      <c r="AW113" s="21" t="s">
        <v>1131</v>
      </c>
      <c r="AX113" s="11">
        <v>0.628</v>
      </c>
      <c r="AY113" s="11">
        <v>0.26100000000000001</v>
      </c>
      <c r="AZ113" s="11">
        <v>-0.191</v>
      </c>
      <c r="BA113" s="11">
        <v>0.309</v>
      </c>
      <c r="BB113" s="11">
        <v>0.89200000000000002</v>
      </c>
      <c r="BC113" s="111"/>
      <c r="BD113" s="15">
        <v>64</v>
      </c>
      <c r="BE113" s="11">
        <v>0.67500000000000004</v>
      </c>
      <c r="BF113" s="11">
        <v>0.86099999999999999</v>
      </c>
      <c r="BG113" s="11">
        <v>-3.1E-2</v>
      </c>
      <c r="BH113" s="11">
        <v>0.25</v>
      </c>
      <c r="BI113" s="11">
        <v>0.78900000000000003</v>
      </c>
      <c r="BJ113" s="111"/>
      <c r="BK113" s="15">
        <v>65</v>
      </c>
      <c r="BL113" s="11">
        <v>0.498</v>
      </c>
      <c r="BM113" s="11">
        <v>0.19700000000000001</v>
      </c>
      <c r="BN113" s="11">
        <v>-0.215</v>
      </c>
      <c r="BO113" s="11">
        <v>0.43099999999999999</v>
      </c>
      <c r="BP113" s="11">
        <v>1.0489999999999999</v>
      </c>
      <c r="BQ113" s="111"/>
      <c r="BR113" s="15">
        <v>73</v>
      </c>
      <c r="BS113" s="11">
        <v>0.34699999999999998</v>
      </c>
      <c r="BT113" s="11">
        <v>1E-3</v>
      </c>
      <c r="BU113" s="11">
        <v>0.47899999999999998</v>
      </c>
      <c r="BV113" s="11">
        <v>0.753</v>
      </c>
      <c r="BW113" s="11" t="s">
        <v>1132</v>
      </c>
      <c r="BX113" s="11">
        <v>1.401</v>
      </c>
      <c r="BY113" s="111"/>
      <c r="BZ113" s="15">
        <v>66</v>
      </c>
      <c r="CA113" s="11">
        <v>0.42599999999999999</v>
      </c>
      <c r="CB113" s="11">
        <v>0</v>
      </c>
      <c r="CC113" s="11">
        <v>0.71199999999999997</v>
      </c>
      <c r="CD113" s="11">
        <v>0.83299999999999996</v>
      </c>
      <c r="CE113" s="21" t="s">
        <v>1133</v>
      </c>
      <c r="CF113" s="11">
        <v>1.2849999999999999</v>
      </c>
      <c r="CG113" s="111"/>
      <c r="CH113" s="11">
        <v>0.44</v>
      </c>
    </row>
    <row r="114" spans="1:86" x14ac:dyDescent="0.25">
      <c r="A114" s="16" t="s">
        <v>379</v>
      </c>
      <c r="B114" s="13" t="s">
        <v>380</v>
      </c>
      <c r="C114" s="9" t="s">
        <v>8</v>
      </c>
      <c r="D114" s="9" t="s">
        <v>9</v>
      </c>
      <c r="E114" s="16" t="s">
        <v>34</v>
      </c>
      <c r="F114" s="10">
        <v>1.55</v>
      </c>
      <c r="G114" s="10">
        <v>1.5</v>
      </c>
      <c r="H114" s="10">
        <v>1.72</v>
      </c>
      <c r="I114" s="10">
        <v>2.14</v>
      </c>
      <c r="J114" s="111"/>
      <c r="K114" s="10">
        <v>1.59</v>
      </c>
      <c r="L114" s="11">
        <v>0.11700000000000001</v>
      </c>
      <c r="M114" s="11">
        <v>0.307</v>
      </c>
      <c r="N114" s="11">
        <v>0.73699999999999999</v>
      </c>
      <c r="O114" s="11">
        <v>7.2999999999999995E-2</v>
      </c>
      <c r="P114" s="11">
        <v>7.3</v>
      </c>
      <c r="Q114" s="12">
        <v>6.1699999999999998E-2</v>
      </c>
      <c r="R114" s="104">
        <v>0.72</v>
      </c>
      <c r="S114" s="11" t="s">
        <v>1145</v>
      </c>
      <c r="T114" s="11">
        <v>0.88500000000000001</v>
      </c>
      <c r="U114" s="21" t="s">
        <v>1144</v>
      </c>
      <c r="V114" s="111"/>
      <c r="W114" s="15">
        <v>12</v>
      </c>
      <c r="X114" s="19">
        <v>-0.13500000000000001</v>
      </c>
      <c r="Y114" s="11">
        <v>0.06</v>
      </c>
      <c r="Z114" s="11">
        <v>0.25</v>
      </c>
      <c r="AA114" s="11">
        <v>1.167</v>
      </c>
      <c r="AB114" s="11">
        <v>1.333</v>
      </c>
      <c r="AC114" s="21" t="s">
        <v>1146</v>
      </c>
      <c r="AD114" s="11">
        <v>1.6220000000000001</v>
      </c>
      <c r="AE114" s="111"/>
      <c r="AF114" s="11">
        <v>0.621</v>
      </c>
      <c r="AG114" s="11">
        <v>1.214</v>
      </c>
      <c r="AH114" s="11">
        <v>1.1779999999999999</v>
      </c>
      <c r="AI114" s="11">
        <v>1.43</v>
      </c>
      <c r="AJ114" s="14">
        <v>16</v>
      </c>
      <c r="AK114" s="11">
        <v>0.28599999999999998</v>
      </c>
      <c r="AL114" s="11">
        <v>4.0000000000000001E-3</v>
      </c>
      <c r="AM114" s="11">
        <v>0.76700000000000002</v>
      </c>
      <c r="AN114" s="111"/>
      <c r="AO114" s="11">
        <v>0.71</v>
      </c>
      <c r="AP114" s="21" t="s">
        <v>1147</v>
      </c>
      <c r="AQ114" s="12">
        <v>1.8700000000000001E-2</v>
      </c>
      <c r="AR114" s="11">
        <v>2.3E-2</v>
      </c>
      <c r="AS114" s="15">
        <v>17</v>
      </c>
      <c r="AT114" s="10">
        <v>1.5249999999999999</v>
      </c>
      <c r="AU114" s="11">
        <v>3.5000000000000003E-2</v>
      </c>
      <c r="AV114" s="11">
        <v>0.83</v>
      </c>
      <c r="AW114" s="21" t="s">
        <v>1148</v>
      </c>
      <c r="AX114" s="11">
        <v>0.754</v>
      </c>
      <c r="AY114" s="11">
        <v>0.87</v>
      </c>
      <c r="AZ114" s="11">
        <v>-0.17599999999999999</v>
      </c>
      <c r="BA114" s="11">
        <v>0.29399999999999998</v>
      </c>
      <c r="BB114" s="11">
        <v>0.81399999999999995</v>
      </c>
      <c r="BC114" s="111"/>
      <c r="BD114" s="15">
        <v>16</v>
      </c>
      <c r="BE114" s="11">
        <v>0.73099999999999998</v>
      </c>
      <c r="BF114" s="11">
        <v>0.48099999999999998</v>
      </c>
      <c r="BG114" s="11">
        <v>0.125</v>
      </c>
      <c r="BH114" s="11">
        <v>0.375</v>
      </c>
      <c r="BI114" s="11">
        <v>0.92</v>
      </c>
      <c r="BJ114" s="111"/>
      <c r="BK114" s="15">
        <v>16</v>
      </c>
      <c r="BL114" s="11">
        <v>0.88800000000000001</v>
      </c>
      <c r="BM114" s="11">
        <v>0.58399999999999996</v>
      </c>
      <c r="BN114" s="11">
        <v>6.3E-2</v>
      </c>
      <c r="BO114" s="11">
        <v>0.188</v>
      </c>
      <c r="BP114" s="11">
        <v>0.56599999999999995</v>
      </c>
      <c r="BQ114" s="111"/>
      <c r="BR114" s="15">
        <v>12</v>
      </c>
      <c r="BS114" s="11">
        <v>0.27500000000000002</v>
      </c>
      <c r="BT114" s="11">
        <v>8.2000000000000003E-2</v>
      </c>
      <c r="BU114" s="11">
        <v>0.91700000000000004</v>
      </c>
      <c r="BV114" s="11">
        <v>1.083</v>
      </c>
      <c r="BW114" s="11" t="s">
        <v>1149</v>
      </c>
      <c r="BX114" s="11">
        <v>1.4910000000000001</v>
      </c>
      <c r="BY114" s="111"/>
      <c r="BZ114" s="15">
        <v>11</v>
      </c>
      <c r="CA114" s="11">
        <v>0.21199999999999999</v>
      </c>
      <c r="CB114" s="11">
        <v>0.22500000000000001</v>
      </c>
      <c r="CC114" s="11">
        <v>1</v>
      </c>
      <c r="CD114" s="11">
        <v>1.1819999999999999</v>
      </c>
      <c r="CE114" s="21" t="s">
        <v>1150</v>
      </c>
      <c r="CF114" s="11">
        <v>1.5149999999999999</v>
      </c>
      <c r="CG114" s="111"/>
      <c r="CH114" s="11">
        <v>0.23699999999999999</v>
      </c>
    </row>
    <row r="115" spans="1:86" x14ac:dyDescent="0.25">
      <c r="A115" s="16" t="s">
        <v>381</v>
      </c>
      <c r="B115" s="13" t="s">
        <v>382</v>
      </c>
      <c r="C115" s="9" t="s">
        <v>8</v>
      </c>
      <c r="D115" s="9" t="s">
        <v>9</v>
      </c>
      <c r="E115" s="16" t="s">
        <v>34</v>
      </c>
      <c r="F115" s="10">
        <v>1.25</v>
      </c>
      <c r="G115" s="10">
        <v>1.32</v>
      </c>
      <c r="H115" s="10">
        <v>1.25</v>
      </c>
      <c r="I115" s="10">
        <v>1.47</v>
      </c>
      <c r="J115" s="111"/>
      <c r="K115" s="10">
        <v>1.27</v>
      </c>
      <c r="L115" s="11">
        <v>4.2000000000000003E-2</v>
      </c>
      <c r="M115" s="11">
        <v>0.224</v>
      </c>
      <c r="N115" s="11">
        <v>0.79900000000000004</v>
      </c>
      <c r="O115" s="11">
        <v>3.3000000000000002E-2</v>
      </c>
      <c r="P115" s="11">
        <v>3.3</v>
      </c>
      <c r="Q115" s="12">
        <v>2.2800000000000001E-2</v>
      </c>
      <c r="R115" s="104">
        <v>0.71099999999999997</v>
      </c>
      <c r="S115" s="11" t="s">
        <v>1163</v>
      </c>
      <c r="T115" s="11">
        <v>0.88100000000000001</v>
      </c>
      <c r="U115" s="21" t="s">
        <v>1162</v>
      </c>
      <c r="V115" s="111"/>
      <c r="W115" s="15">
        <v>30</v>
      </c>
      <c r="X115" s="19">
        <v>0.11700000000000001</v>
      </c>
      <c r="Y115" s="11">
        <v>0.309</v>
      </c>
      <c r="Z115" s="11">
        <v>7.5999999999999998E-2</v>
      </c>
      <c r="AA115" s="11">
        <v>0.33300000000000002</v>
      </c>
      <c r="AB115" s="11">
        <v>0.4</v>
      </c>
      <c r="AC115" s="21" t="s">
        <v>1164</v>
      </c>
      <c r="AD115" s="11">
        <v>0.91</v>
      </c>
      <c r="AE115" s="111"/>
      <c r="AF115" s="11">
        <v>1.27</v>
      </c>
      <c r="AG115" s="11">
        <v>0.71699999999999997</v>
      </c>
      <c r="AH115" s="11">
        <v>0.55700000000000005</v>
      </c>
      <c r="AI115" s="11">
        <v>0.39900000000000002</v>
      </c>
      <c r="AJ115" s="14">
        <v>51</v>
      </c>
      <c r="AK115" s="11">
        <v>0.126</v>
      </c>
      <c r="AL115" s="11">
        <v>-4.7E-2</v>
      </c>
      <c r="AM115" s="11">
        <v>0.59499999999999997</v>
      </c>
      <c r="AN115" s="111"/>
      <c r="AO115" s="11">
        <v>0.91500000000000004</v>
      </c>
      <c r="AP115" s="21" t="s">
        <v>1165</v>
      </c>
      <c r="AQ115" s="12">
        <v>2.87E-2</v>
      </c>
      <c r="AR115" s="11">
        <v>4.2000000000000003E-2</v>
      </c>
      <c r="AS115" s="15">
        <v>54</v>
      </c>
      <c r="AT115" s="10">
        <v>1.28</v>
      </c>
      <c r="AU115" s="11">
        <v>5.2999999999999999E-2</v>
      </c>
      <c r="AV115" s="11">
        <v>0.95499999999999996</v>
      </c>
      <c r="AW115" s="21" t="s">
        <v>1166</v>
      </c>
      <c r="AX115" s="11">
        <v>0.91100000000000003</v>
      </c>
      <c r="AY115" s="11">
        <v>0.55600000000000005</v>
      </c>
      <c r="AZ115" s="11">
        <v>0</v>
      </c>
      <c r="BA115" s="11">
        <v>7.3999999999999996E-2</v>
      </c>
      <c r="BB115" s="11">
        <v>0.35199999999999998</v>
      </c>
      <c r="BC115" s="111"/>
      <c r="BD115" s="15">
        <v>49</v>
      </c>
      <c r="BE115" s="11">
        <v>0.70699999999999996</v>
      </c>
      <c r="BF115" s="11">
        <v>0.59299999999999997</v>
      </c>
      <c r="BG115" s="11">
        <v>-8.2000000000000003E-2</v>
      </c>
      <c r="BH115" s="11">
        <v>0.122</v>
      </c>
      <c r="BI115" s="11">
        <v>0.68300000000000005</v>
      </c>
      <c r="BJ115" s="111"/>
      <c r="BK115" s="15">
        <v>50</v>
      </c>
      <c r="BL115" s="11">
        <v>0.50700000000000001</v>
      </c>
      <c r="BM115" s="11">
        <v>0.97499999999999998</v>
      </c>
      <c r="BN115" s="11">
        <v>-0.06</v>
      </c>
      <c r="BO115" s="11">
        <v>0.18</v>
      </c>
      <c r="BP115" s="11">
        <v>0.75</v>
      </c>
      <c r="BQ115" s="111"/>
      <c r="BR115" s="15">
        <v>35</v>
      </c>
      <c r="BS115" s="11">
        <v>0.313</v>
      </c>
      <c r="BT115" s="11">
        <v>0.121</v>
      </c>
      <c r="BU115" s="11">
        <v>0.34300000000000003</v>
      </c>
      <c r="BV115" s="11">
        <v>0.45700000000000002</v>
      </c>
      <c r="BW115" s="11" t="s">
        <v>1167</v>
      </c>
      <c r="BX115" s="11">
        <v>0.97899999999999998</v>
      </c>
      <c r="BY115" s="111"/>
      <c r="BZ115" s="15">
        <v>31</v>
      </c>
      <c r="CA115" s="11">
        <v>0.13</v>
      </c>
      <c r="CB115" s="11">
        <v>0.14000000000000001</v>
      </c>
      <c r="CC115" s="11">
        <v>0.35499999999999998</v>
      </c>
      <c r="CD115" s="11">
        <v>0.54800000000000004</v>
      </c>
      <c r="CE115" s="21" t="s">
        <v>1168</v>
      </c>
      <c r="CF115" s="11">
        <v>1.171</v>
      </c>
      <c r="CG115" s="111"/>
      <c r="CH115" s="11">
        <v>0.254</v>
      </c>
    </row>
    <row r="116" spans="1:86" x14ac:dyDescent="0.25">
      <c r="A116" s="16" t="s">
        <v>383</v>
      </c>
      <c r="B116" s="13" t="s">
        <v>384</v>
      </c>
      <c r="C116" s="9" t="s">
        <v>8</v>
      </c>
      <c r="D116" s="9" t="s">
        <v>9</v>
      </c>
      <c r="E116" s="16" t="s">
        <v>34</v>
      </c>
      <c r="F116" s="10">
        <v>1.22</v>
      </c>
      <c r="G116" s="10">
        <v>1.03</v>
      </c>
      <c r="H116" s="10">
        <v>1.1200000000000001</v>
      </c>
      <c r="I116" s="10">
        <v>1.62</v>
      </c>
      <c r="J116" s="111"/>
      <c r="K116" s="10">
        <v>1.1200000000000001</v>
      </c>
      <c r="L116" s="11">
        <v>9.6000000000000002E-2</v>
      </c>
      <c r="M116" s="11">
        <v>1.82</v>
      </c>
      <c r="N116" s="11">
        <v>0.16700000000000001</v>
      </c>
      <c r="O116" s="11">
        <v>8.5000000000000006E-2</v>
      </c>
      <c r="P116" s="11">
        <v>8.5</v>
      </c>
      <c r="Q116" s="12">
        <v>8.48E-2</v>
      </c>
      <c r="R116" s="104">
        <v>0.21199999999999999</v>
      </c>
      <c r="S116" s="11" t="s">
        <v>1178</v>
      </c>
      <c r="T116" s="11">
        <v>0.44700000000000001</v>
      </c>
      <c r="U116" s="21" t="s">
        <v>1177</v>
      </c>
      <c r="V116" s="111"/>
      <c r="W116" s="15">
        <v>30</v>
      </c>
      <c r="X116" s="19">
        <v>0.129</v>
      </c>
      <c r="Y116" s="11">
        <v>0</v>
      </c>
      <c r="Z116" s="11">
        <v>0.315</v>
      </c>
      <c r="AA116" s="11">
        <v>0.46700000000000003</v>
      </c>
      <c r="AB116" s="11">
        <v>0.46700000000000003</v>
      </c>
      <c r="AC116" s="21" t="s">
        <v>1179</v>
      </c>
      <c r="AD116" s="11">
        <v>0.93500000000000005</v>
      </c>
      <c r="AE116" s="111"/>
      <c r="AF116" s="11">
        <v>0.57899999999999996</v>
      </c>
      <c r="AG116" s="11">
        <v>0.433</v>
      </c>
      <c r="AH116" s="11">
        <v>0.82099999999999995</v>
      </c>
      <c r="AI116" s="11">
        <v>0.35499999999999998</v>
      </c>
      <c r="AJ116" s="14">
        <v>32</v>
      </c>
      <c r="AK116" s="11">
        <v>0.14399999999999999</v>
      </c>
      <c r="AL116" s="11">
        <v>-4.1000000000000002E-2</v>
      </c>
      <c r="AM116" s="11">
        <v>0.63100000000000001</v>
      </c>
      <c r="AN116" s="111"/>
      <c r="AO116" s="11">
        <v>0.14699999999999999</v>
      </c>
      <c r="AP116" s="21" t="s">
        <v>1180</v>
      </c>
      <c r="AQ116" s="12">
        <v>0.11990000000000001</v>
      </c>
      <c r="AR116" s="11">
        <v>0.12</v>
      </c>
      <c r="AS116" s="15">
        <v>32</v>
      </c>
      <c r="AT116" s="10">
        <v>1.1299999999999999</v>
      </c>
      <c r="AU116" s="11">
        <v>0.13500000000000001</v>
      </c>
      <c r="AV116" s="11">
        <v>0.25600000000000001</v>
      </c>
      <c r="AW116" s="21" t="s">
        <v>1181</v>
      </c>
      <c r="AX116" s="11">
        <v>0.25</v>
      </c>
      <c r="AY116" s="11">
        <v>0.189</v>
      </c>
      <c r="AZ116" s="11">
        <v>-0.156</v>
      </c>
      <c r="BA116" s="11">
        <v>0.156</v>
      </c>
      <c r="BB116" s="11">
        <v>0.73499999999999999</v>
      </c>
      <c r="BC116" s="111"/>
      <c r="BD116" s="15">
        <v>32</v>
      </c>
      <c r="BE116" s="11">
        <v>0.47499999999999998</v>
      </c>
      <c r="BF116" s="11">
        <v>0.54300000000000004</v>
      </c>
      <c r="BG116" s="11">
        <v>9.4E-2</v>
      </c>
      <c r="BH116" s="11">
        <v>9.4E-2</v>
      </c>
      <c r="BI116" s="11">
        <v>0.379</v>
      </c>
      <c r="BJ116" s="111"/>
      <c r="BK116" s="15">
        <v>33</v>
      </c>
      <c r="BL116" s="11">
        <v>0.20599999999999999</v>
      </c>
      <c r="BM116" s="11">
        <v>0.48199999999999998</v>
      </c>
      <c r="BN116" s="11">
        <v>-6.0999999999999999E-2</v>
      </c>
      <c r="BO116" s="11">
        <v>0.182</v>
      </c>
      <c r="BP116" s="11">
        <v>0.78</v>
      </c>
      <c r="BQ116" s="111"/>
      <c r="BR116" s="15">
        <v>33</v>
      </c>
      <c r="BS116" s="11">
        <v>0.54600000000000004</v>
      </c>
      <c r="BT116" s="11">
        <v>5.0000000000000001E-3</v>
      </c>
      <c r="BU116" s="11">
        <v>0.42399999999999999</v>
      </c>
      <c r="BV116" s="11">
        <v>0.42399999999999999</v>
      </c>
      <c r="BW116" s="11" t="s">
        <v>1182</v>
      </c>
      <c r="BX116" s="11">
        <v>0.90700000000000003</v>
      </c>
      <c r="BY116" s="111"/>
      <c r="BZ116" s="15">
        <v>31</v>
      </c>
      <c r="CA116" s="11">
        <v>0.14399999999999999</v>
      </c>
      <c r="CB116" s="11">
        <v>1E-3</v>
      </c>
      <c r="CC116" s="11">
        <v>0.35499999999999998</v>
      </c>
      <c r="CD116" s="11">
        <v>0.48399999999999999</v>
      </c>
      <c r="CE116" s="21" t="s">
        <v>1183</v>
      </c>
      <c r="CF116" s="11">
        <v>0.96599999999999997</v>
      </c>
      <c r="CG116" s="111"/>
      <c r="CH116" s="11">
        <v>0.50600000000000001</v>
      </c>
    </row>
    <row r="117" spans="1:86" x14ac:dyDescent="0.25">
      <c r="A117" s="16" t="s">
        <v>385</v>
      </c>
      <c r="B117" s="13" t="s">
        <v>386</v>
      </c>
      <c r="C117" s="9" t="s">
        <v>8</v>
      </c>
      <c r="D117" s="9" t="s">
        <v>9</v>
      </c>
      <c r="E117" s="16" t="s">
        <v>34</v>
      </c>
      <c r="F117" s="10">
        <v>1.57</v>
      </c>
      <c r="G117" s="10">
        <v>1.59</v>
      </c>
      <c r="H117" s="10">
        <v>1.54</v>
      </c>
      <c r="I117" s="10">
        <v>2.5</v>
      </c>
      <c r="J117" s="111"/>
      <c r="K117" s="10">
        <v>1.57</v>
      </c>
      <c r="L117" s="11">
        <v>2.7E-2</v>
      </c>
      <c r="M117" s="11">
        <v>3.7999999999999999E-2</v>
      </c>
      <c r="N117" s="11">
        <v>0.96299999999999997</v>
      </c>
      <c r="O117" s="11">
        <v>1.7000000000000001E-2</v>
      </c>
      <c r="P117" s="11">
        <v>1.7</v>
      </c>
      <c r="Q117" s="12">
        <v>2.1399999999999999E-2</v>
      </c>
      <c r="R117" s="104">
        <v>0.36299999999999999</v>
      </c>
      <c r="S117" s="11" t="s">
        <v>1197</v>
      </c>
      <c r="T117" s="11">
        <v>0.63100000000000001</v>
      </c>
      <c r="U117" s="21" t="s">
        <v>1196</v>
      </c>
      <c r="V117" s="111"/>
      <c r="W117" s="15">
        <v>10</v>
      </c>
      <c r="X117" s="19">
        <v>0.47799999999999998</v>
      </c>
      <c r="Y117" s="11">
        <v>2E-3</v>
      </c>
      <c r="Z117" s="11">
        <v>0.314</v>
      </c>
      <c r="AA117" s="11">
        <v>0.7</v>
      </c>
      <c r="AB117" s="11">
        <v>0.7</v>
      </c>
      <c r="AC117" s="21" t="s">
        <v>1198</v>
      </c>
      <c r="AD117" s="11">
        <v>1.3560000000000001</v>
      </c>
      <c r="AE117" s="111"/>
      <c r="AF117" s="11">
        <v>1.012</v>
      </c>
      <c r="AG117" s="11">
        <v>0.51900000000000002</v>
      </c>
      <c r="AH117" s="11">
        <v>0.505</v>
      </c>
      <c r="AI117" s="11">
        <v>0.26200000000000001</v>
      </c>
      <c r="AJ117" s="14">
        <v>36</v>
      </c>
      <c r="AK117" s="11">
        <v>0.497</v>
      </c>
      <c r="AL117" s="11">
        <v>-0.01</v>
      </c>
      <c r="AM117" s="11">
        <v>1.2050000000000001</v>
      </c>
      <c r="AN117" s="111"/>
      <c r="AO117" s="11">
        <v>0.45300000000000001</v>
      </c>
      <c r="AP117" s="21" t="s">
        <v>1199</v>
      </c>
      <c r="AQ117" s="12">
        <v>9.2999999999999992E-3</v>
      </c>
      <c r="AR117" s="11">
        <v>7.0000000000000001E-3</v>
      </c>
      <c r="AS117" s="15">
        <v>39</v>
      </c>
      <c r="AT117" s="10">
        <v>1.58</v>
      </c>
      <c r="AU117" s="11">
        <v>1.2E-2</v>
      </c>
      <c r="AV117" s="11">
        <v>0.624</v>
      </c>
      <c r="AW117" s="21" t="s">
        <v>1200</v>
      </c>
      <c r="AX117" s="11">
        <v>0.52500000000000002</v>
      </c>
      <c r="AY117" s="11">
        <v>0.93</v>
      </c>
      <c r="AZ117" s="11">
        <v>0</v>
      </c>
      <c r="BA117" s="11">
        <v>0.46200000000000002</v>
      </c>
      <c r="BB117" s="11">
        <v>1.2110000000000001</v>
      </c>
      <c r="BC117" s="111"/>
      <c r="BD117" s="15">
        <v>34</v>
      </c>
      <c r="BE117" s="11">
        <v>0.51100000000000001</v>
      </c>
      <c r="BF117" s="11">
        <v>0.79100000000000004</v>
      </c>
      <c r="BG117" s="11">
        <v>-2.9000000000000001E-2</v>
      </c>
      <c r="BH117" s="11">
        <v>0.441</v>
      </c>
      <c r="BI117" s="11">
        <v>1.0680000000000001</v>
      </c>
      <c r="BJ117" s="111"/>
      <c r="BK117" s="15">
        <v>34</v>
      </c>
      <c r="BL117" s="11">
        <v>0.26500000000000001</v>
      </c>
      <c r="BM117" s="11">
        <v>0.85299999999999998</v>
      </c>
      <c r="BN117" s="11">
        <v>0</v>
      </c>
      <c r="BO117" s="11">
        <v>0.58799999999999997</v>
      </c>
      <c r="BP117" s="11">
        <v>1.337</v>
      </c>
      <c r="BQ117" s="111"/>
      <c r="BR117" s="15">
        <v>10</v>
      </c>
      <c r="BS117" s="11">
        <v>0.377</v>
      </c>
      <c r="BT117" s="11">
        <v>2E-3</v>
      </c>
      <c r="BU117" s="11">
        <v>0.6</v>
      </c>
      <c r="BV117" s="11">
        <v>0.8</v>
      </c>
      <c r="BW117" s="11" t="s">
        <v>1201</v>
      </c>
      <c r="BX117" s="11">
        <v>1.502</v>
      </c>
      <c r="BY117" s="111"/>
      <c r="BZ117" s="15">
        <v>8</v>
      </c>
      <c r="CA117" s="11">
        <v>-0.20399999999999999</v>
      </c>
      <c r="CB117" s="11">
        <v>1E-3</v>
      </c>
      <c r="CC117" s="11">
        <v>1</v>
      </c>
      <c r="CD117" s="11">
        <v>1.25</v>
      </c>
      <c r="CE117" s="21" t="s">
        <v>1202</v>
      </c>
      <c r="CF117" s="11">
        <v>1.9350000000000001</v>
      </c>
      <c r="CG117" s="111"/>
      <c r="CH117" s="11">
        <v>0.34399999999999997</v>
      </c>
    </row>
    <row r="118" spans="1:86" x14ac:dyDescent="0.25">
      <c r="A118" s="16" t="s">
        <v>387</v>
      </c>
      <c r="B118" s="13" t="s">
        <v>388</v>
      </c>
      <c r="C118" s="9" t="s">
        <v>8</v>
      </c>
      <c r="D118" s="9" t="s">
        <v>9</v>
      </c>
      <c r="E118" s="16" t="s">
        <v>34</v>
      </c>
      <c r="F118" s="10">
        <v>1.44</v>
      </c>
      <c r="G118" s="10">
        <v>1.32</v>
      </c>
      <c r="H118" s="10">
        <v>1.44</v>
      </c>
      <c r="I118" s="10">
        <v>2.2400000000000002</v>
      </c>
      <c r="J118" s="111"/>
      <c r="K118" s="10">
        <v>1.4</v>
      </c>
      <c r="L118" s="11">
        <v>6.8000000000000005E-2</v>
      </c>
      <c r="M118" s="11">
        <v>0.313</v>
      </c>
      <c r="N118" s="11">
        <v>0.73199999999999998</v>
      </c>
      <c r="O118" s="11">
        <v>4.8000000000000001E-2</v>
      </c>
      <c r="P118" s="11">
        <v>4.8</v>
      </c>
      <c r="Q118" s="12">
        <v>3.6499999999999998E-2</v>
      </c>
      <c r="R118" s="104">
        <v>0.71</v>
      </c>
      <c r="S118" s="11" t="s">
        <v>1213</v>
      </c>
      <c r="T118" s="11">
        <v>0.88</v>
      </c>
      <c r="U118" s="21" t="s">
        <v>1212</v>
      </c>
      <c r="V118" s="111"/>
      <c r="W118" s="15">
        <v>31</v>
      </c>
      <c r="X118" s="19">
        <v>6.8000000000000005E-2</v>
      </c>
      <c r="Y118" s="11">
        <v>0</v>
      </c>
      <c r="Z118" s="11">
        <v>0.36199999999999999</v>
      </c>
      <c r="AA118" s="11">
        <v>0.96799999999999997</v>
      </c>
      <c r="AB118" s="11">
        <v>1.097</v>
      </c>
      <c r="AC118" s="21" t="s">
        <v>1214</v>
      </c>
      <c r="AD118" s="11">
        <v>1.4590000000000001</v>
      </c>
      <c r="AE118" s="111"/>
      <c r="AF118" s="11">
        <v>1.0469999999999999</v>
      </c>
      <c r="AG118" s="11">
        <v>0.70799999999999996</v>
      </c>
      <c r="AH118" s="11">
        <v>0.83099999999999996</v>
      </c>
      <c r="AI118" s="11">
        <v>0.58799999999999997</v>
      </c>
      <c r="AJ118" s="14">
        <v>36</v>
      </c>
      <c r="AK118" s="11">
        <v>0.24399999999999999</v>
      </c>
      <c r="AL118" s="11">
        <v>0</v>
      </c>
      <c r="AM118" s="11">
        <v>0.68600000000000005</v>
      </c>
      <c r="AN118" s="111"/>
      <c r="AO118" s="11">
        <v>0.70899999999999996</v>
      </c>
      <c r="AP118" s="21" t="s">
        <v>1215</v>
      </c>
      <c r="AQ118" s="12">
        <v>4.3700000000000003E-2</v>
      </c>
      <c r="AR118" s="11">
        <v>5.8999999999999997E-2</v>
      </c>
      <c r="AS118" s="15">
        <v>36</v>
      </c>
      <c r="AT118" s="10">
        <v>1.38</v>
      </c>
      <c r="AU118" s="11">
        <v>8.1000000000000003E-2</v>
      </c>
      <c r="AV118" s="11">
        <v>0.83</v>
      </c>
      <c r="AW118" s="21" t="s">
        <v>1216</v>
      </c>
      <c r="AX118" s="11">
        <v>0.74099999999999999</v>
      </c>
      <c r="AY118" s="11">
        <v>0.55100000000000005</v>
      </c>
      <c r="AZ118" s="11">
        <v>-0.111</v>
      </c>
      <c r="BA118" s="11">
        <v>0.222</v>
      </c>
      <c r="BB118" s="11">
        <v>0.66900000000000004</v>
      </c>
      <c r="BC118" s="111"/>
      <c r="BD118" s="15">
        <v>36</v>
      </c>
      <c r="BE118" s="11">
        <v>0.87</v>
      </c>
      <c r="BF118" s="11">
        <v>0.54500000000000004</v>
      </c>
      <c r="BG118" s="11">
        <v>0.111</v>
      </c>
      <c r="BH118" s="11">
        <v>0.16700000000000001</v>
      </c>
      <c r="BI118" s="11">
        <v>0.51</v>
      </c>
      <c r="BJ118" s="111"/>
      <c r="BK118" s="15">
        <v>35</v>
      </c>
      <c r="BL118" s="11">
        <v>0.61599999999999999</v>
      </c>
      <c r="BM118" s="11">
        <v>0.97799999999999998</v>
      </c>
      <c r="BN118" s="11">
        <v>0</v>
      </c>
      <c r="BO118" s="11">
        <v>0.34300000000000003</v>
      </c>
      <c r="BP118" s="11">
        <v>0.878</v>
      </c>
      <c r="BQ118" s="111"/>
      <c r="BR118" s="15">
        <v>33</v>
      </c>
      <c r="BS118" s="11">
        <v>0.25600000000000001</v>
      </c>
      <c r="BT118" s="11">
        <v>0</v>
      </c>
      <c r="BU118" s="11">
        <v>0.69699999999999995</v>
      </c>
      <c r="BV118" s="11">
        <v>0.879</v>
      </c>
      <c r="BW118" s="11" t="s">
        <v>1217</v>
      </c>
      <c r="BX118" s="11">
        <v>1.3759999999999999</v>
      </c>
      <c r="BY118" s="111"/>
      <c r="BZ118" s="15">
        <v>30</v>
      </c>
      <c r="CA118" s="11">
        <v>0.13300000000000001</v>
      </c>
      <c r="CB118" s="11">
        <v>0</v>
      </c>
      <c r="CC118" s="11">
        <v>0.86699999999999999</v>
      </c>
      <c r="CD118" s="11">
        <v>1.133</v>
      </c>
      <c r="CE118" s="21" t="s">
        <v>1218</v>
      </c>
      <c r="CF118" s="11">
        <v>1.4930000000000001</v>
      </c>
      <c r="CG118" s="111"/>
      <c r="CH118" s="11">
        <v>0.158</v>
      </c>
    </row>
    <row r="119" spans="1:86" x14ac:dyDescent="0.25">
      <c r="A119" s="16" t="s">
        <v>389</v>
      </c>
      <c r="B119" s="13" t="s">
        <v>390</v>
      </c>
      <c r="C119" s="9" t="s">
        <v>8</v>
      </c>
      <c r="D119" s="9" t="s">
        <v>9</v>
      </c>
      <c r="E119" s="16" t="s">
        <v>34</v>
      </c>
      <c r="F119" s="10">
        <v>1.18</v>
      </c>
      <c r="G119" s="10">
        <v>1.18</v>
      </c>
      <c r="H119" s="10">
        <v>1.24</v>
      </c>
      <c r="I119" s="10">
        <v>1.71</v>
      </c>
      <c r="J119" s="111"/>
      <c r="K119" s="10">
        <v>1.2</v>
      </c>
      <c r="L119" s="11">
        <v>3.6999999999999998E-2</v>
      </c>
      <c r="M119" s="11">
        <v>0.152</v>
      </c>
      <c r="N119" s="11">
        <v>0.86</v>
      </c>
      <c r="O119" s="11">
        <v>3.1E-2</v>
      </c>
      <c r="P119" s="11">
        <v>3.1</v>
      </c>
      <c r="Q119" s="12">
        <v>2.2599999999999999E-2</v>
      </c>
      <c r="R119" s="104">
        <v>0.627</v>
      </c>
      <c r="S119" s="11" t="s">
        <v>1234</v>
      </c>
      <c r="T119" s="11">
        <v>0.83399999999999996</v>
      </c>
      <c r="U119" s="21" t="s">
        <v>1233</v>
      </c>
      <c r="V119" s="111"/>
      <c r="W119" s="15">
        <v>34</v>
      </c>
      <c r="X119" s="19">
        <v>0.14899999999999999</v>
      </c>
      <c r="Y119" s="11">
        <v>1E-3</v>
      </c>
      <c r="Z119" s="11">
        <v>0.25900000000000001</v>
      </c>
      <c r="AA119" s="11">
        <v>0.58799999999999997</v>
      </c>
      <c r="AB119" s="11">
        <v>0.70599999999999996</v>
      </c>
      <c r="AC119" s="21" t="s">
        <v>1235</v>
      </c>
      <c r="AD119" s="11">
        <v>1.413</v>
      </c>
      <c r="AE119" s="111"/>
      <c r="AF119" s="11">
        <v>0.84799999999999998</v>
      </c>
      <c r="AG119" s="11">
        <v>1.0209999999999999</v>
      </c>
      <c r="AH119" s="11">
        <v>0.69199999999999995</v>
      </c>
      <c r="AI119" s="11">
        <v>0.70699999999999996</v>
      </c>
      <c r="AJ119" s="14">
        <v>35</v>
      </c>
      <c r="AK119" s="11">
        <v>8.5999999999999993E-2</v>
      </c>
      <c r="AL119" s="11">
        <v>0.03</v>
      </c>
      <c r="AM119" s="11">
        <v>0.59199999999999997</v>
      </c>
      <c r="AN119" s="111"/>
      <c r="AO119" s="11">
        <v>0.80900000000000005</v>
      </c>
      <c r="AP119" s="21" t="s">
        <v>1236</v>
      </c>
      <c r="AQ119" s="12">
        <v>4.0000000000000001E-3</v>
      </c>
      <c r="AR119" s="11">
        <v>6.0000000000000001E-3</v>
      </c>
      <c r="AS119" s="15">
        <v>36</v>
      </c>
      <c r="AT119" s="10">
        <v>1.18</v>
      </c>
      <c r="AU119" s="11">
        <v>7.0000000000000001E-3</v>
      </c>
      <c r="AV119" s="11">
        <v>0.89400000000000002</v>
      </c>
      <c r="AW119" s="21" t="s">
        <v>1237</v>
      </c>
      <c r="AX119" s="11">
        <v>0.86599999999999999</v>
      </c>
      <c r="AY119" s="11">
        <v>0.95499999999999996</v>
      </c>
      <c r="AZ119" s="11">
        <v>-5.6000000000000001E-2</v>
      </c>
      <c r="BA119" s="11">
        <v>5.6000000000000001E-2</v>
      </c>
      <c r="BB119" s="11">
        <v>0.42699999999999999</v>
      </c>
      <c r="BC119" s="111"/>
      <c r="BD119" s="15">
        <v>34</v>
      </c>
      <c r="BE119" s="11">
        <v>0.58599999999999997</v>
      </c>
      <c r="BF119" s="11">
        <v>0.72199999999999998</v>
      </c>
      <c r="BG119" s="11">
        <v>5.8999999999999997E-2</v>
      </c>
      <c r="BH119" s="11">
        <v>0.11799999999999999</v>
      </c>
      <c r="BI119" s="11">
        <v>0.7</v>
      </c>
      <c r="BJ119" s="111"/>
      <c r="BK119" s="15">
        <v>35</v>
      </c>
      <c r="BL119" s="11">
        <v>0.59899999999999998</v>
      </c>
      <c r="BM119" s="11">
        <v>0.67700000000000005</v>
      </c>
      <c r="BN119" s="11">
        <v>8.5999999999999993E-2</v>
      </c>
      <c r="BO119" s="11">
        <v>8.5999999999999993E-2</v>
      </c>
      <c r="BP119" s="11">
        <v>0.64900000000000002</v>
      </c>
      <c r="BQ119" s="111"/>
      <c r="BR119" s="15">
        <v>36</v>
      </c>
      <c r="BS119" s="11">
        <v>0.3</v>
      </c>
      <c r="BT119" s="11">
        <v>1E-3</v>
      </c>
      <c r="BU119" s="11">
        <v>0.52800000000000002</v>
      </c>
      <c r="BV119" s="11">
        <v>0.63900000000000001</v>
      </c>
      <c r="BW119" s="11" t="s">
        <v>1238</v>
      </c>
      <c r="BX119" s="11">
        <v>1.351</v>
      </c>
      <c r="BY119" s="111"/>
      <c r="BZ119" s="15">
        <v>34</v>
      </c>
      <c r="CA119" s="11">
        <v>-8.1000000000000003E-2</v>
      </c>
      <c r="CB119" s="11">
        <v>4.0000000000000001E-3</v>
      </c>
      <c r="CC119" s="11">
        <v>0.47099999999999997</v>
      </c>
      <c r="CD119" s="11">
        <v>0.76500000000000001</v>
      </c>
      <c r="CE119" s="21" t="s">
        <v>1239</v>
      </c>
      <c r="CF119" s="11">
        <v>1.583</v>
      </c>
      <c r="CG119" s="111"/>
      <c r="CH119" s="11">
        <v>0.20300000000000001</v>
      </c>
    </row>
    <row r="120" spans="1:86" x14ac:dyDescent="0.25">
      <c r="A120" s="16" t="s">
        <v>391</v>
      </c>
      <c r="B120" s="13" t="s">
        <v>392</v>
      </c>
      <c r="C120" s="9" t="s">
        <v>8</v>
      </c>
      <c r="D120" s="9" t="s">
        <v>9</v>
      </c>
      <c r="E120" s="16" t="s">
        <v>34</v>
      </c>
      <c r="F120" s="10">
        <v>1.43</v>
      </c>
      <c r="G120" s="10">
        <v>1.32</v>
      </c>
      <c r="H120" s="10">
        <v>1.34</v>
      </c>
      <c r="I120" s="10">
        <v>1.52</v>
      </c>
      <c r="J120" s="111"/>
      <c r="K120" s="10">
        <v>1.36</v>
      </c>
      <c r="L120" s="11">
        <v>6.2E-2</v>
      </c>
      <c r="M120" s="11">
        <v>0.38300000000000001</v>
      </c>
      <c r="N120" s="11">
        <v>0.68200000000000005</v>
      </c>
      <c r="O120" s="11">
        <v>4.4999999999999998E-2</v>
      </c>
      <c r="P120" s="11">
        <v>4.5</v>
      </c>
      <c r="Q120" s="12">
        <v>2.69E-2</v>
      </c>
      <c r="R120" s="104">
        <v>0.81</v>
      </c>
      <c r="S120" s="11" t="s">
        <v>1255</v>
      </c>
      <c r="T120" s="11">
        <v>0.92800000000000005</v>
      </c>
      <c r="U120" s="21" t="s">
        <v>1254</v>
      </c>
      <c r="V120" s="111"/>
      <c r="W120" s="15">
        <v>47</v>
      </c>
      <c r="X120" s="19">
        <v>0.40899999999999997</v>
      </c>
      <c r="Y120" s="11">
        <v>0.17499999999999999</v>
      </c>
      <c r="Z120" s="11">
        <v>9.9000000000000005E-2</v>
      </c>
      <c r="AA120" s="11">
        <v>0.14899999999999999</v>
      </c>
      <c r="AB120" s="11">
        <v>0.44700000000000001</v>
      </c>
      <c r="AC120" s="21" t="s">
        <v>1256</v>
      </c>
      <c r="AD120" s="11">
        <v>1.1319999999999999</v>
      </c>
      <c r="AE120" s="111"/>
      <c r="AF120" s="11">
        <v>0.83</v>
      </c>
      <c r="AG120" s="11">
        <v>0.98599999999999999</v>
      </c>
      <c r="AH120" s="11">
        <v>1.085</v>
      </c>
      <c r="AI120" s="11">
        <v>1.07</v>
      </c>
      <c r="AJ120" s="14">
        <v>51</v>
      </c>
      <c r="AK120" s="11">
        <v>0.156</v>
      </c>
      <c r="AL120" s="11">
        <v>-1.2E-2</v>
      </c>
      <c r="AM120" s="11">
        <v>0.54100000000000004</v>
      </c>
      <c r="AN120" s="111"/>
      <c r="AO120" s="11">
        <v>0.77500000000000002</v>
      </c>
      <c r="AP120" s="21" t="s">
        <v>1257</v>
      </c>
      <c r="AQ120" s="12">
        <v>3.5799999999999998E-2</v>
      </c>
      <c r="AR120" s="11">
        <v>0.06</v>
      </c>
      <c r="AS120" s="15">
        <v>52</v>
      </c>
      <c r="AT120" s="10">
        <v>1.37</v>
      </c>
      <c r="AU120" s="11">
        <v>8.2000000000000003E-2</v>
      </c>
      <c r="AV120" s="11">
        <v>0.873</v>
      </c>
      <c r="AW120" s="21" t="s">
        <v>1258</v>
      </c>
      <c r="AX120" s="11">
        <v>0.81799999999999995</v>
      </c>
      <c r="AY120" s="11">
        <v>0.42199999999999999</v>
      </c>
      <c r="AZ120" s="11">
        <v>-5.8000000000000003E-2</v>
      </c>
      <c r="BA120" s="11">
        <v>0.21199999999999999</v>
      </c>
      <c r="BB120" s="11">
        <v>0.64200000000000002</v>
      </c>
      <c r="BC120" s="111"/>
      <c r="BD120" s="15">
        <v>50</v>
      </c>
      <c r="BE120" s="11">
        <v>0.90100000000000002</v>
      </c>
      <c r="BF120" s="11">
        <v>0.88100000000000001</v>
      </c>
      <c r="BG120" s="11">
        <v>0.06</v>
      </c>
      <c r="BH120" s="11">
        <v>0.14000000000000001</v>
      </c>
      <c r="BI120" s="11">
        <v>0.47799999999999998</v>
      </c>
      <c r="BJ120" s="111"/>
      <c r="BK120" s="15">
        <v>52</v>
      </c>
      <c r="BL120" s="11">
        <v>0.88800000000000001</v>
      </c>
      <c r="BM120" s="11">
        <v>0.51900000000000002</v>
      </c>
      <c r="BN120" s="11">
        <v>-3.7999999999999999E-2</v>
      </c>
      <c r="BO120" s="11">
        <v>0.115</v>
      </c>
      <c r="BP120" s="11">
        <v>0.505</v>
      </c>
      <c r="BQ120" s="111"/>
      <c r="BR120" s="15">
        <v>52</v>
      </c>
      <c r="BS120" s="11">
        <v>0.26900000000000002</v>
      </c>
      <c r="BT120" s="11">
        <v>0.56100000000000005</v>
      </c>
      <c r="BU120" s="11">
        <v>0.115</v>
      </c>
      <c r="BV120" s="11">
        <v>0.61499999999999999</v>
      </c>
      <c r="BW120" s="11" t="s">
        <v>1259</v>
      </c>
      <c r="BX120" s="11">
        <v>1.333</v>
      </c>
      <c r="BY120" s="111"/>
      <c r="BZ120" s="15">
        <v>47</v>
      </c>
      <c r="CA120" s="11">
        <v>0.41499999999999998</v>
      </c>
      <c r="CB120" s="11">
        <v>0.23</v>
      </c>
      <c r="CC120" s="11">
        <v>8.5000000000000006E-2</v>
      </c>
      <c r="CD120" s="11">
        <v>0.51100000000000001</v>
      </c>
      <c r="CE120" s="21" t="s">
        <v>1260</v>
      </c>
      <c r="CF120" s="11">
        <v>1.127</v>
      </c>
      <c r="CG120" s="111"/>
      <c r="CH120" s="11">
        <v>0.27500000000000002</v>
      </c>
    </row>
    <row r="121" spans="1:86" x14ac:dyDescent="0.25">
      <c r="A121" s="16" t="s">
        <v>393</v>
      </c>
      <c r="B121" s="13" t="s">
        <v>394</v>
      </c>
      <c r="C121" s="9" t="s">
        <v>8</v>
      </c>
      <c r="D121" s="9" t="s">
        <v>9</v>
      </c>
      <c r="E121" s="16" t="s">
        <v>34</v>
      </c>
      <c r="F121" s="10">
        <v>1.33</v>
      </c>
      <c r="G121" s="10">
        <v>1.29</v>
      </c>
      <c r="H121" s="10">
        <v>1.22</v>
      </c>
      <c r="I121" s="10">
        <v>1.61</v>
      </c>
      <c r="J121" s="111"/>
      <c r="K121" s="10">
        <v>1.28</v>
      </c>
      <c r="L121" s="11">
        <v>5.5E-2</v>
      </c>
      <c r="M121" s="11">
        <v>0.49299999999999999</v>
      </c>
      <c r="N121" s="11">
        <v>0.61099999999999999</v>
      </c>
      <c r="O121" s="11">
        <v>4.2999999999999997E-2</v>
      </c>
      <c r="P121" s="11">
        <v>4.3</v>
      </c>
      <c r="Q121" s="12">
        <v>3.2300000000000002E-2</v>
      </c>
      <c r="R121" s="104">
        <v>0.65</v>
      </c>
      <c r="S121" s="11" t="s">
        <v>1273</v>
      </c>
      <c r="T121" s="11">
        <v>0.84799999999999998</v>
      </c>
      <c r="U121" s="21" t="s">
        <v>1272</v>
      </c>
      <c r="V121" s="111"/>
      <c r="W121" s="15">
        <v>36</v>
      </c>
      <c r="X121" s="19">
        <v>0.63300000000000001</v>
      </c>
      <c r="Y121" s="11">
        <v>1.4999999999999999E-2</v>
      </c>
      <c r="Z121" s="11">
        <v>0.158</v>
      </c>
      <c r="AA121" s="11">
        <v>0.30599999999999999</v>
      </c>
      <c r="AB121" s="11">
        <v>0.41699999999999998</v>
      </c>
      <c r="AC121" s="21" t="s">
        <v>1274</v>
      </c>
      <c r="AD121" s="11">
        <v>0.79900000000000004</v>
      </c>
      <c r="AE121" s="111"/>
      <c r="AF121" s="11">
        <v>1.0449999999999999</v>
      </c>
      <c r="AG121" s="11">
        <v>0.76700000000000002</v>
      </c>
      <c r="AH121" s="11">
        <v>0.72099999999999997</v>
      </c>
      <c r="AI121" s="11">
        <v>0.55300000000000005</v>
      </c>
      <c r="AJ121" s="14">
        <v>63</v>
      </c>
      <c r="AK121" s="11">
        <v>0.16500000000000001</v>
      </c>
      <c r="AL121" s="11">
        <v>-2.7E-2</v>
      </c>
      <c r="AM121" s="11">
        <v>0.64</v>
      </c>
      <c r="AN121" s="111"/>
      <c r="AO121" s="11">
        <v>0.77400000000000002</v>
      </c>
      <c r="AP121" s="21" t="s">
        <v>1275</v>
      </c>
      <c r="AQ121" s="12">
        <v>1.8100000000000002E-2</v>
      </c>
      <c r="AR121" s="11">
        <v>2.3E-2</v>
      </c>
      <c r="AS121" s="15">
        <v>64</v>
      </c>
      <c r="AT121" s="10">
        <v>1.31</v>
      </c>
      <c r="AU121" s="11">
        <v>3.1E-2</v>
      </c>
      <c r="AV121" s="11">
        <v>0.873</v>
      </c>
      <c r="AW121" s="21" t="s">
        <v>1276</v>
      </c>
      <c r="AX121" s="11">
        <v>0.80100000000000005</v>
      </c>
      <c r="AY121" s="11">
        <v>0.7</v>
      </c>
      <c r="AZ121" s="11">
        <v>-1.6E-2</v>
      </c>
      <c r="BA121" s="11">
        <v>0.17199999999999999</v>
      </c>
      <c r="BB121" s="11">
        <v>0.58099999999999996</v>
      </c>
      <c r="BC121" s="111"/>
      <c r="BD121" s="15">
        <v>62</v>
      </c>
      <c r="BE121" s="11">
        <v>0.754</v>
      </c>
      <c r="BF121" s="11">
        <v>0.57199999999999995</v>
      </c>
      <c r="BG121" s="11">
        <v>-1.6E-2</v>
      </c>
      <c r="BH121" s="11">
        <v>0.113</v>
      </c>
      <c r="BI121" s="11">
        <v>0.59099999999999997</v>
      </c>
      <c r="BJ121" s="111"/>
      <c r="BK121" s="15">
        <v>62</v>
      </c>
      <c r="BL121" s="11">
        <v>0.57799999999999996</v>
      </c>
      <c r="BM121" s="11">
        <v>0.33700000000000002</v>
      </c>
      <c r="BN121" s="11">
        <v>-4.8000000000000001E-2</v>
      </c>
      <c r="BO121" s="11">
        <v>0.21</v>
      </c>
      <c r="BP121" s="11">
        <v>0.748</v>
      </c>
      <c r="BQ121" s="111"/>
      <c r="BR121" s="15">
        <v>37</v>
      </c>
      <c r="BS121" s="11">
        <v>0.56699999999999995</v>
      </c>
      <c r="BT121" s="11">
        <v>3.3000000000000002E-2</v>
      </c>
      <c r="BU121" s="11">
        <v>0.378</v>
      </c>
      <c r="BV121" s="11">
        <v>0.432</v>
      </c>
      <c r="BW121" s="11" t="s">
        <v>1277</v>
      </c>
      <c r="BX121" s="11">
        <v>0.872</v>
      </c>
      <c r="BY121" s="111"/>
      <c r="BZ121" s="15">
        <v>36</v>
      </c>
      <c r="CA121" s="11">
        <v>0.55400000000000005</v>
      </c>
      <c r="CB121" s="11">
        <v>4.0000000000000001E-3</v>
      </c>
      <c r="CC121" s="11">
        <v>0.33300000000000002</v>
      </c>
      <c r="CD121" s="11">
        <v>0.44400000000000001</v>
      </c>
      <c r="CE121" s="21" t="s">
        <v>1278</v>
      </c>
      <c r="CF121" s="11">
        <v>0.86499999999999999</v>
      </c>
      <c r="CG121" s="111"/>
      <c r="CH121" s="11">
        <v>0.55100000000000005</v>
      </c>
    </row>
    <row r="122" spans="1:86" x14ac:dyDescent="0.25">
      <c r="A122" s="16" t="s">
        <v>395</v>
      </c>
      <c r="B122" s="13" t="s">
        <v>396</v>
      </c>
      <c r="C122" s="9" t="s">
        <v>8</v>
      </c>
      <c r="D122" s="9" t="s">
        <v>9</v>
      </c>
      <c r="E122" s="16" t="s">
        <v>34</v>
      </c>
      <c r="F122" s="10">
        <v>1.6</v>
      </c>
      <c r="G122" s="10">
        <v>1.43</v>
      </c>
      <c r="H122" s="10">
        <v>1.38</v>
      </c>
      <c r="I122" s="10">
        <v>1.68</v>
      </c>
      <c r="J122" s="111"/>
      <c r="K122" s="10">
        <v>1.47</v>
      </c>
      <c r="L122" s="11">
        <v>0.115</v>
      </c>
      <c r="M122" s="11">
        <v>0.99099999999999999</v>
      </c>
      <c r="N122" s="11">
        <v>0.374</v>
      </c>
      <c r="O122" s="11">
        <v>7.8E-2</v>
      </c>
      <c r="P122" s="11">
        <v>7.8</v>
      </c>
      <c r="Q122" s="12">
        <v>3.9600000000000003E-2</v>
      </c>
      <c r="R122" s="104">
        <v>0.88100000000000001</v>
      </c>
      <c r="S122" s="11" t="s">
        <v>1294</v>
      </c>
      <c r="T122" s="11">
        <v>0.95699999999999996</v>
      </c>
      <c r="U122" s="21" t="s">
        <v>1293</v>
      </c>
      <c r="V122" s="111"/>
      <c r="W122" s="15">
        <v>34</v>
      </c>
      <c r="X122" s="19">
        <v>0.35299999999999998</v>
      </c>
      <c r="Y122" s="11">
        <v>0.161</v>
      </c>
      <c r="Z122" s="11">
        <v>0.115</v>
      </c>
      <c r="AA122" s="11">
        <v>0.35299999999999998</v>
      </c>
      <c r="AB122" s="11">
        <v>0.64700000000000002</v>
      </c>
      <c r="AC122" s="21" t="s">
        <v>1295</v>
      </c>
      <c r="AD122" s="11">
        <v>1.369</v>
      </c>
      <c r="AE122" s="111"/>
      <c r="AF122" s="11">
        <v>0.89500000000000002</v>
      </c>
      <c r="AG122" s="11">
        <v>1.0309999999999999</v>
      </c>
      <c r="AH122" s="11">
        <v>0.98199999999999998</v>
      </c>
      <c r="AI122" s="11">
        <v>1.012</v>
      </c>
      <c r="AJ122" s="14">
        <v>47</v>
      </c>
      <c r="AK122" s="11">
        <v>0.15</v>
      </c>
      <c r="AL122" s="11">
        <v>-6.4000000000000001E-2</v>
      </c>
      <c r="AM122" s="11">
        <v>0.49</v>
      </c>
      <c r="AN122" s="111"/>
      <c r="AO122" s="11">
        <v>0.91100000000000003</v>
      </c>
      <c r="AP122" s="21" t="s">
        <v>1296</v>
      </c>
      <c r="AQ122" s="12">
        <v>4.1000000000000002E-2</v>
      </c>
      <c r="AR122" s="11">
        <v>7.9000000000000001E-2</v>
      </c>
      <c r="AS122" s="15">
        <v>46</v>
      </c>
      <c r="AT122" s="10">
        <v>1.51</v>
      </c>
      <c r="AU122" s="11">
        <v>0.11899999999999999</v>
      </c>
      <c r="AV122" s="11">
        <v>0.95399999999999996</v>
      </c>
      <c r="AW122" s="21" t="s">
        <v>1297</v>
      </c>
      <c r="AX122" s="11">
        <v>0.92300000000000004</v>
      </c>
      <c r="AY122" s="11">
        <v>0.32200000000000001</v>
      </c>
      <c r="AZ122" s="11">
        <v>-8.6999999999999994E-2</v>
      </c>
      <c r="BA122" s="11">
        <v>0.13</v>
      </c>
      <c r="BB122" s="11">
        <v>0.45400000000000001</v>
      </c>
      <c r="BC122" s="111"/>
      <c r="BD122" s="15">
        <v>46</v>
      </c>
      <c r="BE122" s="11">
        <v>0.879</v>
      </c>
      <c r="BF122" s="11">
        <v>0.76600000000000001</v>
      </c>
      <c r="BG122" s="11">
        <v>0</v>
      </c>
      <c r="BH122" s="11">
        <v>0.17399999999999999</v>
      </c>
      <c r="BI122" s="11">
        <v>0.54</v>
      </c>
      <c r="BJ122" s="111"/>
      <c r="BK122" s="15">
        <v>48</v>
      </c>
      <c r="BL122" s="11">
        <v>0.90600000000000003</v>
      </c>
      <c r="BM122" s="11">
        <v>0.187</v>
      </c>
      <c r="BN122" s="11">
        <v>-0.104</v>
      </c>
      <c r="BO122" s="11">
        <v>0.14599999999999999</v>
      </c>
      <c r="BP122" s="11">
        <v>0.47499999999999998</v>
      </c>
      <c r="BQ122" s="111"/>
      <c r="BR122" s="15">
        <v>39</v>
      </c>
      <c r="BS122" s="11">
        <v>0.36699999999999999</v>
      </c>
      <c r="BT122" s="11">
        <v>0.625</v>
      </c>
      <c r="BU122" s="11">
        <v>0.154</v>
      </c>
      <c r="BV122" s="11">
        <v>0.61499999999999999</v>
      </c>
      <c r="BW122" s="11" t="s">
        <v>1298</v>
      </c>
      <c r="BX122" s="11">
        <v>1.331</v>
      </c>
      <c r="BY122" s="111"/>
      <c r="BZ122" s="15">
        <v>37</v>
      </c>
      <c r="CA122" s="11">
        <v>0.49299999999999999</v>
      </c>
      <c r="CB122" s="11">
        <v>8.6999999999999994E-2</v>
      </c>
      <c r="CC122" s="11">
        <v>0.35099999999999998</v>
      </c>
      <c r="CD122" s="11">
        <v>0.56799999999999995</v>
      </c>
      <c r="CE122" s="21" t="s">
        <v>1299</v>
      </c>
      <c r="CF122" s="11">
        <v>1.1379999999999999</v>
      </c>
      <c r="CG122" s="111"/>
      <c r="CH122" s="11">
        <v>0.40600000000000003</v>
      </c>
    </row>
    <row r="123" spans="1:86" x14ac:dyDescent="0.25">
      <c r="A123" s="16" t="s">
        <v>397</v>
      </c>
      <c r="B123" s="13" t="s">
        <v>398</v>
      </c>
      <c r="C123" s="9" t="s">
        <v>8</v>
      </c>
      <c r="D123" s="9" t="s">
        <v>9</v>
      </c>
      <c r="E123" s="16" t="s">
        <v>34</v>
      </c>
      <c r="F123" s="10">
        <v>2.33</v>
      </c>
      <c r="G123" s="10">
        <v>2.29</v>
      </c>
      <c r="H123" s="10">
        <v>2.29</v>
      </c>
      <c r="I123" s="10">
        <v>3.15</v>
      </c>
      <c r="J123" s="111"/>
      <c r="K123" s="10">
        <v>2.2999999999999998</v>
      </c>
      <c r="L123" s="11">
        <v>2.5000000000000001E-2</v>
      </c>
      <c r="M123" s="11">
        <v>5.0000000000000001E-3</v>
      </c>
      <c r="N123" s="11">
        <v>0.995</v>
      </c>
      <c r="O123" s="11">
        <v>1.0999999999999999E-2</v>
      </c>
      <c r="P123" s="11">
        <v>1.1000000000000001</v>
      </c>
      <c r="Q123" s="12">
        <v>1.04E-2</v>
      </c>
      <c r="R123" s="104">
        <v>0.83299999999999996</v>
      </c>
      <c r="S123" s="11" t="s">
        <v>1311</v>
      </c>
      <c r="T123" s="11">
        <v>0.93700000000000006</v>
      </c>
      <c r="U123" s="21" t="s">
        <v>1310</v>
      </c>
      <c r="V123" s="111"/>
      <c r="W123" s="15">
        <v>8</v>
      </c>
      <c r="X123" s="19">
        <v>-0.13400000000000001</v>
      </c>
      <c r="Y123" s="11">
        <v>6.3E-2</v>
      </c>
      <c r="Z123" s="11">
        <v>0.223</v>
      </c>
      <c r="AA123" s="11">
        <v>0.5</v>
      </c>
      <c r="AB123" s="11">
        <v>1.5</v>
      </c>
      <c r="AC123" s="21" t="s">
        <v>1312</v>
      </c>
      <c r="AD123" s="11">
        <v>2.1640000000000001</v>
      </c>
      <c r="AE123" s="111"/>
      <c r="AF123" s="11">
        <v>0.94699999999999995</v>
      </c>
      <c r="AG123" s="11">
        <v>0.94799999999999995</v>
      </c>
      <c r="AH123" s="11">
        <v>0.90700000000000003</v>
      </c>
      <c r="AI123" s="11">
        <v>0.85899999999999999</v>
      </c>
      <c r="AJ123" s="14">
        <v>13</v>
      </c>
      <c r="AK123" s="11">
        <v>0.36299999999999999</v>
      </c>
      <c r="AL123" s="11">
        <v>-2E-3</v>
      </c>
      <c r="AM123" s="11">
        <v>0.94899999999999995</v>
      </c>
      <c r="AN123" s="111"/>
      <c r="AO123" s="11">
        <v>0.88400000000000001</v>
      </c>
      <c r="AP123" s="21" t="s">
        <v>1313</v>
      </c>
      <c r="AQ123" s="12">
        <v>1.1299999999999999E-2</v>
      </c>
      <c r="AR123" s="11">
        <v>1.2E-2</v>
      </c>
      <c r="AS123" s="15">
        <v>13</v>
      </c>
      <c r="AT123" s="10">
        <v>2.31</v>
      </c>
      <c r="AU123" s="11">
        <v>2.8000000000000001E-2</v>
      </c>
      <c r="AV123" s="11">
        <v>0.93899999999999995</v>
      </c>
      <c r="AW123" s="21" t="s">
        <v>1314</v>
      </c>
      <c r="AX123" s="11">
        <v>0.89800000000000002</v>
      </c>
      <c r="AY123" s="11">
        <v>0.92900000000000005</v>
      </c>
      <c r="AZ123" s="11">
        <v>-7.6999999999999999E-2</v>
      </c>
      <c r="BA123" s="11">
        <v>0.23100000000000001</v>
      </c>
      <c r="BB123" s="11">
        <v>0.82</v>
      </c>
      <c r="BC123" s="111"/>
      <c r="BD123" s="15">
        <v>14</v>
      </c>
      <c r="BE123" s="11">
        <v>0.85899999999999999</v>
      </c>
      <c r="BF123" s="11">
        <v>0.98499999999999999</v>
      </c>
      <c r="BG123" s="11">
        <v>7.0999999999999994E-2</v>
      </c>
      <c r="BH123" s="11">
        <v>0.35699999999999998</v>
      </c>
      <c r="BI123" s="11">
        <v>0.93400000000000005</v>
      </c>
      <c r="BJ123" s="111"/>
      <c r="BK123" s="15">
        <v>12</v>
      </c>
      <c r="BL123" s="11">
        <v>0.81399999999999995</v>
      </c>
      <c r="BM123" s="11">
        <v>0.91800000000000004</v>
      </c>
      <c r="BN123" s="11">
        <v>0</v>
      </c>
      <c r="BO123" s="11">
        <v>0.5</v>
      </c>
      <c r="BP123" s="11">
        <v>1.0920000000000001</v>
      </c>
      <c r="BQ123" s="111"/>
      <c r="BR123" s="15">
        <v>5</v>
      </c>
      <c r="BS123" s="11">
        <v>-0.57899999999999996</v>
      </c>
      <c r="BT123" s="11">
        <v>8.4000000000000005E-2</v>
      </c>
      <c r="BU123" s="11">
        <v>0.4</v>
      </c>
      <c r="BV123" s="11">
        <v>1.6</v>
      </c>
      <c r="BW123" s="11" t="s">
        <v>1315</v>
      </c>
      <c r="BX123" s="11">
        <v>2.4950000000000001</v>
      </c>
      <c r="BY123" s="111"/>
      <c r="BZ123" s="15">
        <v>6</v>
      </c>
      <c r="CA123" s="11">
        <v>-0.108</v>
      </c>
      <c r="CB123" s="11">
        <v>7.2999999999999995E-2</v>
      </c>
      <c r="CC123" s="11">
        <v>0.66700000000000004</v>
      </c>
      <c r="CD123" s="11">
        <v>1.333</v>
      </c>
      <c r="CE123" s="21" t="s">
        <v>1316</v>
      </c>
      <c r="CF123" s="11">
        <v>1.927</v>
      </c>
      <c r="CG123" s="111"/>
      <c r="CH123" s="11">
        <v>-0.253</v>
      </c>
    </row>
    <row r="124" spans="1:86" x14ac:dyDescent="0.25">
      <c r="A124" s="16" t="s">
        <v>399</v>
      </c>
      <c r="B124" s="13" t="s">
        <v>400</v>
      </c>
      <c r="C124" s="9" t="s">
        <v>8</v>
      </c>
      <c r="D124" s="9" t="s">
        <v>9</v>
      </c>
      <c r="E124" s="16" t="s">
        <v>34</v>
      </c>
      <c r="F124" s="10">
        <v>1.55</v>
      </c>
      <c r="G124" s="10">
        <v>1.78</v>
      </c>
      <c r="H124" s="10">
        <v>1.7</v>
      </c>
      <c r="I124" s="10">
        <v>2.14</v>
      </c>
      <c r="J124" s="111"/>
      <c r="K124" s="10">
        <v>1.67</v>
      </c>
      <c r="L124" s="11">
        <v>0.11799999999999999</v>
      </c>
      <c r="M124" s="11">
        <v>0.13500000000000001</v>
      </c>
      <c r="N124" s="11">
        <v>0.874</v>
      </c>
      <c r="O124" s="11">
        <v>7.0999999999999994E-2</v>
      </c>
      <c r="P124" s="11">
        <v>7.1</v>
      </c>
      <c r="Q124" s="12">
        <v>4.2000000000000003E-2</v>
      </c>
      <c r="R124" s="104">
        <v>0.874</v>
      </c>
      <c r="S124" s="11" t="s">
        <v>1323</v>
      </c>
      <c r="T124" s="11">
        <v>0.95399999999999996</v>
      </c>
      <c r="U124" s="21" t="s">
        <v>1322</v>
      </c>
      <c r="V124" s="111"/>
      <c r="W124" s="15">
        <v>5</v>
      </c>
      <c r="X124" s="19">
        <v>0.55900000000000005</v>
      </c>
      <c r="Y124" s="11">
        <v>0.47499999999999998</v>
      </c>
      <c r="Z124" s="11">
        <v>0.13200000000000001</v>
      </c>
      <c r="AA124" s="11">
        <v>0.8</v>
      </c>
      <c r="AB124" s="11">
        <v>0.8</v>
      </c>
      <c r="AC124" s="21" t="s">
        <v>1324</v>
      </c>
      <c r="AD124" s="11">
        <v>1.071</v>
      </c>
      <c r="AE124" s="111"/>
      <c r="AF124" s="11">
        <v>0.89500000000000002</v>
      </c>
      <c r="AG124" s="11">
        <v>1.022</v>
      </c>
      <c r="AH124" s="11">
        <v>1</v>
      </c>
      <c r="AI124" s="11">
        <v>1.022</v>
      </c>
      <c r="AJ124" s="14">
        <v>9</v>
      </c>
      <c r="AK124" s="11">
        <v>0.222</v>
      </c>
      <c r="AL124" s="11">
        <v>0.14799999999999999</v>
      </c>
      <c r="AM124" s="11">
        <v>0.59</v>
      </c>
      <c r="AN124" s="111"/>
      <c r="AO124" s="11">
        <v>0.88100000000000001</v>
      </c>
      <c r="AP124" s="21" t="s">
        <v>1325</v>
      </c>
      <c r="AQ124" s="12">
        <v>5.8299999999999998E-2</v>
      </c>
      <c r="AR124" s="11">
        <v>9.9000000000000005E-2</v>
      </c>
      <c r="AS124" s="15">
        <v>9</v>
      </c>
      <c r="AT124" s="10">
        <v>1.66</v>
      </c>
      <c r="AU124" s="11">
        <v>0.16400000000000001</v>
      </c>
      <c r="AV124" s="11">
        <v>0.93700000000000006</v>
      </c>
      <c r="AW124" s="21" t="s">
        <v>1326</v>
      </c>
      <c r="AX124" s="11">
        <v>0.91500000000000004</v>
      </c>
      <c r="AY124" s="11">
        <v>0.61</v>
      </c>
      <c r="AZ124" s="11">
        <v>0.222</v>
      </c>
      <c r="BA124" s="11">
        <v>0.222</v>
      </c>
      <c r="BB124" s="11">
        <v>0.56399999999999995</v>
      </c>
      <c r="BC124" s="111"/>
      <c r="BD124" s="15">
        <v>9</v>
      </c>
      <c r="BE124" s="11">
        <v>0.89500000000000002</v>
      </c>
      <c r="BF124" s="11">
        <v>0.86699999999999999</v>
      </c>
      <c r="BG124" s="11">
        <v>0</v>
      </c>
      <c r="BH124" s="11">
        <v>0.222</v>
      </c>
      <c r="BI124" s="11">
        <v>0.64</v>
      </c>
      <c r="BJ124" s="111"/>
      <c r="BK124" s="15">
        <v>9</v>
      </c>
      <c r="BL124" s="11">
        <v>0.91500000000000004</v>
      </c>
      <c r="BM124" s="11">
        <v>0.72699999999999998</v>
      </c>
      <c r="BN124" s="11">
        <v>0.222</v>
      </c>
      <c r="BO124" s="11">
        <v>0.222</v>
      </c>
      <c r="BP124" s="11">
        <v>0.56399999999999995</v>
      </c>
      <c r="BQ124" s="111"/>
      <c r="BR124" s="15">
        <v>6</v>
      </c>
      <c r="BS124" s="11">
        <v>0</v>
      </c>
      <c r="BT124" s="11">
        <v>0.22700000000000001</v>
      </c>
      <c r="BU124" s="11">
        <v>0.83299999999999996</v>
      </c>
      <c r="BV124" s="11">
        <v>0.83299999999999996</v>
      </c>
      <c r="BW124" s="11" t="s">
        <v>1327</v>
      </c>
      <c r="BX124" s="11">
        <v>1.258</v>
      </c>
      <c r="BY124" s="111"/>
      <c r="BZ124" s="15">
        <v>5</v>
      </c>
      <c r="CA124" s="11">
        <v>0.55900000000000005</v>
      </c>
      <c r="CB124" s="11">
        <v>0.377</v>
      </c>
      <c r="CC124" s="11">
        <v>0.8</v>
      </c>
      <c r="CD124" s="11">
        <v>0.8</v>
      </c>
      <c r="CE124" s="21" t="s">
        <v>1324</v>
      </c>
      <c r="CF124" s="11">
        <v>1.071</v>
      </c>
      <c r="CG124" s="111"/>
      <c r="CH124" s="11">
        <v>0.33600000000000002</v>
      </c>
    </row>
    <row r="125" spans="1:86" x14ac:dyDescent="0.25">
      <c r="A125" s="16" t="s">
        <v>401</v>
      </c>
      <c r="B125" s="13" t="s">
        <v>402</v>
      </c>
      <c r="C125" s="9" t="s">
        <v>8</v>
      </c>
      <c r="D125" s="9" t="s">
        <v>9</v>
      </c>
      <c r="E125" s="16" t="s">
        <v>34</v>
      </c>
      <c r="F125" s="10">
        <v>1.29</v>
      </c>
      <c r="G125" s="10">
        <v>1.36</v>
      </c>
      <c r="H125" s="10">
        <v>1.47</v>
      </c>
      <c r="I125" s="10">
        <v>2.0499999999999998</v>
      </c>
      <c r="J125" s="111"/>
      <c r="K125" s="10">
        <v>1.37</v>
      </c>
      <c r="L125" s="11">
        <v>8.7999999999999995E-2</v>
      </c>
      <c r="M125" s="11">
        <v>1.296</v>
      </c>
      <c r="N125" s="11">
        <v>0.27600000000000002</v>
      </c>
      <c r="O125" s="11">
        <v>6.4000000000000001E-2</v>
      </c>
      <c r="P125" s="11">
        <v>6.4</v>
      </c>
      <c r="Q125" s="12">
        <v>6.0499999999999998E-2</v>
      </c>
      <c r="R125" s="104">
        <v>0.53</v>
      </c>
      <c r="S125" s="11" t="s">
        <v>1343</v>
      </c>
      <c r="T125" s="11">
        <v>0.77200000000000002</v>
      </c>
      <c r="U125" s="21" t="s">
        <v>1342</v>
      </c>
      <c r="V125" s="111"/>
      <c r="W125" s="15">
        <v>35</v>
      </c>
      <c r="X125" s="19">
        <v>0.27300000000000002</v>
      </c>
      <c r="Y125" s="11">
        <v>0</v>
      </c>
      <c r="Z125" s="11">
        <v>0.28699999999999998</v>
      </c>
      <c r="AA125" s="11">
        <v>0.71399999999999997</v>
      </c>
      <c r="AB125" s="11">
        <v>0.82899999999999996</v>
      </c>
      <c r="AC125" s="21" t="s">
        <v>1344</v>
      </c>
      <c r="AD125" s="11">
        <v>1.264</v>
      </c>
      <c r="AE125" s="111"/>
      <c r="AF125" s="11">
        <v>0.42399999999999999</v>
      </c>
      <c r="AG125" s="11">
        <v>1.5149999999999999</v>
      </c>
      <c r="AH125" s="11">
        <v>0.98499999999999999</v>
      </c>
      <c r="AI125" s="11">
        <v>1.492</v>
      </c>
      <c r="AJ125" s="14">
        <v>59</v>
      </c>
      <c r="AK125" s="11">
        <v>0.26200000000000001</v>
      </c>
      <c r="AL125" s="11">
        <v>6.2E-2</v>
      </c>
      <c r="AM125" s="11">
        <v>0.71199999999999997</v>
      </c>
      <c r="AN125" s="111"/>
      <c r="AO125" s="11">
        <v>0.65900000000000003</v>
      </c>
      <c r="AP125" s="21" t="s">
        <v>1345</v>
      </c>
      <c r="AQ125" s="12">
        <v>3.1099999999999999E-2</v>
      </c>
      <c r="AR125" s="11">
        <v>3.4000000000000002E-2</v>
      </c>
      <c r="AS125" s="15">
        <v>60</v>
      </c>
      <c r="AT125" s="10">
        <v>1.33</v>
      </c>
      <c r="AU125" s="11">
        <v>4.4999999999999998E-2</v>
      </c>
      <c r="AV125" s="11">
        <v>0.79500000000000004</v>
      </c>
      <c r="AW125" s="21" t="s">
        <v>1346</v>
      </c>
      <c r="AX125" s="11">
        <v>0.64300000000000002</v>
      </c>
      <c r="AY125" s="11">
        <v>0.59899999999999998</v>
      </c>
      <c r="AZ125" s="11">
        <v>1.7000000000000001E-2</v>
      </c>
      <c r="BA125" s="11">
        <v>0.217</v>
      </c>
      <c r="BB125" s="11">
        <v>0.6</v>
      </c>
      <c r="BC125" s="111"/>
      <c r="BD125" s="15">
        <v>61</v>
      </c>
      <c r="BE125" s="11">
        <v>0.41799999999999998</v>
      </c>
      <c r="BF125" s="11">
        <v>0.372</v>
      </c>
      <c r="BG125" s="11">
        <v>8.2000000000000003E-2</v>
      </c>
      <c r="BH125" s="11">
        <v>0.377</v>
      </c>
      <c r="BI125" s="11">
        <v>0.88400000000000001</v>
      </c>
      <c r="BJ125" s="111"/>
      <c r="BK125" s="15">
        <v>57</v>
      </c>
      <c r="BL125" s="11">
        <v>0.63300000000000001</v>
      </c>
      <c r="BM125" s="11">
        <v>0.157</v>
      </c>
      <c r="BN125" s="11">
        <v>8.7999999999999995E-2</v>
      </c>
      <c r="BO125" s="11">
        <v>0.193</v>
      </c>
      <c r="BP125" s="11">
        <v>0.65300000000000002</v>
      </c>
      <c r="BQ125" s="111"/>
      <c r="BR125" s="15">
        <v>37</v>
      </c>
      <c r="BS125" s="11">
        <v>0.13500000000000001</v>
      </c>
      <c r="BT125" s="11">
        <v>0</v>
      </c>
      <c r="BU125" s="11">
        <v>0.86499999999999999</v>
      </c>
      <c r="BV125" s="11">
        <v>0.97299999999999998</v>
      </c>
      <c r="BW125" s="11" t="s">
        <v>1347</v>
      </c>
      <c r="BX125" s="11">
        <v>1.355</v>
      </c>
      <c r="BY125" s="111"/>
      <c r="BZ125" s="15">
        <v>34</v>
      </c>
      <c r="CA125" s="11">
        <v>0.08</v>
      </c>
      <c r="CB125" s="11">
        <v>0</v>
      </c>
      <c r="CC125" s="11">
        <v>0.76500000000000001</v>
      </c>
      <c r="CD125" s="11">
        <v>0.94099999999999995</v>
      </c>
      <c r="CE125" s="21" t="s">
        <v>1348</v>
      </c>
      <c r="CF125" s="11">
        <v>1.446</v>
      </c>
      <c r="CG125" s="111"/>
      <c r="CH125" s="11">
        <v>0.21199999999999999</v>
      </c>
    </row>
    <row r="126" spans="1:86" x14ac:dyDescent="0.25">
      <c r="A126" s="16" t="s">
        <v>403</v>
      </c>
      <c r="B126" s="13" t="s">
        <v>404</v>
      </c>
      <c r="C126" s="9" t="s">
        <v>8</v>
      </c>
      <c r="D126" s="9" t="s">
        <v>9</v>
      </c>
      <c r="E126" s="16" t="s">
        <v>34</v>
      </c>
      <c r="F126" s="10">
        <v>1.25</v>
      </c>
      <c r="G126" s="10">
        <v>1.0900000000000001</v>
      </c>
      <c r="H126" s="10">
        <v>1.25</v>
      </c>
      <c r="I126" s="10">
        <v>2</v>
      </c>
      <c r="J126" s="111"/>
      <c r="K126" s="10">
        <v>1.2</v>
      </c>
      <c r="L126" s="11">
        <v>9.4E-2</v>
      </c>
      <c r="M126" s="11">
        <v>0.91300000000000003</v>
      </c>
      <c r="N126" s="11">
        <v>0.40699999999999997</v>
      </c>
      <c r="O126" s="11">
        <v>7.9000000000000001E-2</v>
      </c>
      <c r="P126" s="11">
        <v>7.9</v>
      </c>
      <c r="Q126" s="12">
        <v>7.7600000000000002E-2</v>
      </c>
      <c r="R126" s="104">
        <v>0.32</v>
      </c>
      <c r="S126" s="11" t="s">
        <v>1355</v>
      </c>
      <c r="T126" s="11">
        <v>0.58599999999999997</v>
      </c>
      <c r="U126" s="21" t="s">
        <v>1354</v>
      </c>
      <c r="V126" s="111"/>
      <c r="W126" s="15">
        <v>7</v>
      </c>
      <c r="X126" s="19">
        <v>-0.19400000000000001</v>
      </c>
      <c r="Y126" s="11">
        <v>0</v>
      </c>
      <c r="Z126" s="11">
        <v>0.41799999999999998</v>
      </c>
      <c r="AA126" s="11">
        <v>1.286</v>
      </c>
      <c r="AB126" s="11">
        <v>1.286</v>
      </c>
      <c r="AC126" s="21" t="s">
        <v>1356</v>
      </c>
      <c r="AD126" s="11">
        <v>1.4239999999999999</v>
      </c>
      <c r="AE126" s="111"/>
      <c r="AF126" s="11">
        <v>0.221</v>
      </c>
      <c r="AG126" s="11">
        <v>0.67300000000000004</v>
      </c>
      <c r="AH126" s="11">
        <v>3.665</v>
      </c>
      <c r="AI126" s="11">
        <v>2.4670000000000001</v>
      </c>
      <c r="AJ126" s="14">
        <v>18</v>
      </c>
      <c r="AK126" s="11">
        <v>0.19900000000000001</v>
      </c>
      <c r="AL126" s="11">
        <v>-1.0999999999999999E-2</v>
      </c>
      <c r="AM126" s="11">
        <v>0.64800000000000002</v>
      </c>
      <c r="AN126" s="111"/>
      <c r="AO126" s="11">
        <v>8.9999999999999993E-3</v>
      </c>
      <c r="AP126" s="21" t="s">
        <v>1357</v>
      </c>
      <c r="AQ126" s="12">
        <v>9.5100000000000004E-2</v>
      </c>
      <c r="AR126" s="11">
        <v>9.9000000000000005E-2</v>
      </c>
      <c r="AS126" s="15">
        <v>19</v>
      </c>
      <c r="AT126" s="10">
        <v>1.17</v>
      </c>
      <c r="AU126" s="11">
        <v>0.115</v>
      </c>
      <c r="AV126" s="11">
        <v>1.7999999999999999E-2</v>
      </c>
      <c r="AW126" s="21" t="s">
        <v>1358</v>
      </c>
      <c r="AX126" s="11">
        <v>0.14899999999999999</v>
      </c>
      <c r="AY126" s="11">
        <v>0.33400000000000002</v>
      </c>
      <c r="AZ126" s="11">
        <v>-0.158</v>
      </c>
      <c r="BA126" s="11">
        <v>0.26300000000000001</v>
      </c>
      <c r="BB126" s="11">
        <v>0.77100000000000002</v>
      </c>
      <c r="BC126" s="111"/>
      <c r="BD126" s="15">
        <v>17</v>
      </c>
      <c r="BE126" s="11">
        <v>0.80900000000000005</v>
      </c>
      <c r="BF126" s="11">
        <v>0.35599999999999998</v>
      </c>
      <c r="BG126" s="11">
        <v>0.17599999999999999</v>
      </c>
      <c r="BH126" s="11">
        <v>0.17599999999999999</v>
      </c>
      <c r="BI126" s="11">
        <v>0.503</v>
      </c>
      <c r="BJ126" s="111"/>
      <c r="BK126" s="15">
        <v>19</v>
      </c>
      <c r="BL126" s="11">
        <v>0.54400000000000004</v>
      </c>
      <c r="BM126" s="11">
        <v>1</v>
      </c>
      <c r="BN126" s="11">
        <v>-5.2999999999999999E-2</v>
      </c>
      <c r="BO126" s="11">
        <v>0.158</v>
      </c>
      <c r="BP126" s="11">
        <v>0.67100000000000004</v>
      </c>
      <c r="BQ126" s="111"/>
      <c r="BR126" s="15">
        <v>9</v>
      </c>
      <c r="BS126" s="11">
        <v>0.39900000000000002</v>
      </c>
      <c r="BT126" s="11">
        <v>1E-3</v>
      </c>
      <c r="BU126" s="11">
        <v>0.55600000000000005</v>
      </c>
      <c r="BV126" s="11">
        <v>0.77800000000000002</v>
      </c>
      <c r="BW126" s="11" t="s">
        <v>1359</v>
      </c>
      <c r="BX126" s="11">
        <v>1.298</v>
      </c>
      <c r="BY126" s="111"/>
      <c r="BZ126" s="15">
        <v>7</v>
      </c>
      <c r="CA126" s="11">
        <v>0.155</v>
      </c>
      <c r="CB126" s="11">
        <v>1E-3</v>
      </c>
      <c r="CC126" s="11">
        <v>1</v>
      </c>
      <c r="CD126" s="11">
        <v>1.286</v>
      </c>
      <c r="CE126" s="21" t="s">
        <v>1360</v>
      </c>
      <c r="CF126" s="11">
        <v>1.478</v>
      </c>
      <c r="CG126" s="111"/>
      <c r="CH126" s="11">
        <v>0.13500000000000001</v>
      </c>
    </row>
    <row r="127" spans="1:86" x14ac:dyDescent="0.25">
      <c r="A127" s="16" t="s">
        <v>405</v>
      </c>
      <c r="B127" s="13" t="s">
        <v>406</v>
      </c>
      <c r="C127" s="9" t="s">
        <v>8</v>
      </c>
      <c r="D127" s="9" t="s">
        <v>9</v>
      </c>
      <c r="E127" s="16" t="s">
        <v>34</v>
      </c>
      <c r="F127" s="10">
        <v>1.34</v>
      </c>
      <c r="G127" s="10">
        <v>1.39</v>
      </c>
      <c r="H127" s="10">
        <v>1.44</v>
      </c>
      <c r="I127" s="10">
        <v>2.0499999999999998</v>
      </c>
      <c r="J127" s="111"/>
      <c r="K127" s="10">
        <v>1.39</v>
      </c>
      <c r="L127" s="11">
        <v>4.9000000000000002E-2</v>
      </c>
      <c r="M127" s="11">
        <v>0.34599999999999997</v>
      </c>
      <c r="N127" s="11">
        <v>0.70799999999999996</v>
      </c>
      <c r="O127" s="11">
        <v>3.5000000000000003E-2</v>
      </c>
      <c r="P127" s="11">
        <v>3.5</v>
      </c>
      <c r="Q127" s="12">
        <v>3.2599999999999997E-2</v>
      </c>
      <c r="R127" s="104">
        <v>0.55400000000000005</v>
      </c>
      <c r="S127" s="11" t="s">
        <v>1366</v>
      </c>
      <c r="T127" s="11">
        <v>0.78800000000000003</v>
      </c>
      <c r="U127" s="21" t="s">
        <v>1365</v>
      </c>
      <c r="V127" s="111"/>
      <c r="W127" s="15">
        <v>15</v>
      </c>
      <c r="X127" s="19">
        <v>-0.315</v>
      </c>
      <c r="Y127" s="11">
        <v>0</v>
      </c>
      <c r="Z127" s="11">
        <v>0.27100000000000002</v>
      </c>
      <c r="AA127" s="11">
        <v>0.8</v>
      </c>
      <c r="AB127" s="11">
        <v>1.333</v>
      </c>
      <c r="AC127" s="21" t="s">
        <v>1367</v>
      </c>
      <c r="AD127" s="11">
        <v>1.8859999999999999</v>
      </c>
      <c r="AE127" s="111"/>
      <c r="AF127" s="11">
        <v>0.75700000000000001</v>
      </c>
      <c r="AG127" s="11">
        <v>0.83499999999999996</v>
      </c>
      <c r="AH127" s="11">
        <v>0.91500000000000004</v>
      </c>
      <c r="AI127" s="11">
        <v>0.76400000000000001</v>
      </c>
      <c r="AJ127" s="14">
        <v>53</v>
      </c>
      <c r="AK127" s="11">
        <v>0.31</v>
      </c>
      <c r="AL127" s="11">
        <v>7.0000000000000001E-3</v>
      </c>
      <c r="AM127" s="11">
        <v>0.77300000000000002</v>
      </c>
      <c r="AN127" s="111"/>
      <c r="AO127" s="11">
        <v>0.57699999999999996</v>
      </c>
      <c r="AP127" s="21" t="s">
        <v>1368</v>
      </c>
      <c r="AQ127" s="12">
        <v>2.46E-2</v>
      </c>
      <c r="AR127" s="11">
        <v>2.7E-2</v>
      </c>
      <c r="AS127" s="15">
        <v>52</v>
      </c>
      <c r="AT127" s="10">
        <v>1.36</v>
      </c>
      <c r="AU127" s="11">
        <v>3.6999999999999998E-2</v>
      </c>
      <c r="AV127" s="11">
        <v>0.73199999999999998</v>
      </c>
      <c r="AW127" s="21" t="s">
        <v>1369</v>
      </c>
      <c r="AX127" s="11">
        <v>0.63200000000000001</v>
      </c>
      <c r="AY127" s="11">
        <v>0.68300000000000005</v>
      </c>
      <c r="AZ127" s="11">
        <v>0</v>
      </c>
      <c r="BA127" s="11">
        <v>0.308</v>
      </c>
      <c r="BB127" s="11">
        <v>0.76</v>
      </c>
      <c r="BC127" s="111"/>
      <c r="BD127" s="15">
        <v>52</v>
      </c>
      <c r="BE127" s="11">
        <v>0.69199999999999995</v>
      </c>
      <c r="BF127" s="11">
        <v>0.73099999999999998</v>
      </c>
      <c r="BG127" s="11">
        <v>3.7999999999999999E-2</v>
      </c>
      <c r="BH127" s="11">
        <v>0.26900000000000002</v>
      </c>
      <c r="BI127" s="11">
        <v>0.71499999999999997</v>
      </c>
      <c r="BJ127" s="111"/>
      <c r="BK127" s="15">
        <v>54</v>
      </c>
      <c r="BL127" s="11">
        <v>0.57799999999999996</v>
      </c>
      <c r="BM127" s="11">
        <v>0.438</v>
      </c>
      <c r="BN127" s="11">
        <v>-1.9E-2</v>
      </c>
      <c r="BO127" s="11">
        <v>0.35199999999999998</v>
      </c>
      <c r="BP127" s="11">
        <v>0.84299999999999997</v>
      </c>
      <c r="BQ127" s="111"/>
      <c r="BR127" s="15">
        <v>17</v>
      </c>
      <c r="BS127" s="11">
        <v>-0.33400000000000002</v>
      </c>
      <c r="BT127" s="11">
        <v>0</v>
      </c>
      <c r="BU127" s="11">
        <v>0.82399999999999995</v>
      </c>
      <c r="BV127" s="11">
        <v>1.294</v>
      </c>
      <c r="BW127" s="11" t="s">
        <v>1370</v>
      </c>
      <c r="BX127" s="11">
        <v>1.9850000000000001</v>
      </c>
      <c r="BY127" s="111"/>
      <c r="BZ127" s="15">
        <v>15</v>
      </c>
      <c r="CA127" s="11">
        <v>-0.254</v>
      </c>
      <c r="CB127" s="11">
        <v>1E-3</v>
      </c>
      <c r="CC127" s="11">
        <v>0.73299999999999998</v>
      </c>
      <c r="CD127" s="11">
        <v>1.4</v>
      </c>
      <c r="CE127" s="21" t="s">
        <v>1371</v>
      </c>
      <c r="CF127" s="11">
        <v>2.0219999999999998</v>
      </c>
      <c r="CG127" s="111"/>
      <c r="CH127" s="11">
        <v>-0.29199999999999998</v>
      </c>
    </row>
    <row r="128" spans="1:86" x14ac:dyDescent="0.25">
      <c r="A128" s="16" t="s">
        <v>423</v>
      </c>
      <c r="B128" s="13" t="s">
        <v>378</v>
      </c>
      <c r="C128" s="9" t="s">
        <v>8</v>
      </c>
      <c r="D128" s="9" t="s">
        <v>9</v>
      </c>
      <c r="E128" s="16" t="s">
        <v>17</v>
      </c>
      <c r="F128" s="10">
        <v>1.37</v>
      </c>
      <c r="G128" s="10">
        <v>1.29</v>
      </c>
      <c r="H128" s="10">
        <v>1.24</v>
      </c>
      <c r="I128" s="10">
        <v>1.22</v>
      </c>
      <c r="J128" s="111"/>
      <c r="K128" s="10">
        <v>1.3</v>
      </c>
      <c r="L128" s="11">
        <v>6.7000000000000004E-2</v>
      </c>
      <c r="M128" s="11">
        <v>0.84299999999999997</v>
      </c>
      <c r="N128" s="11">
        <v>0.432</v>
      </c>
      <c r="O128" s="11">
        <v>5.0999999999999997E-2</v>
      </c>
      <c r="P128" s="11">
        <v>5.0999999999999996</v>
      </c>
      <c r="Q128" s="12">
        <v>2.7900000000000001E-2</v>
      </c>
      <c r="R128" s="104">
        <v>0.82499999999999996</v>
      </c>
      <c r="S128" s="11" t="s">
        <v>1121</v>
      </c>
      <c r="T128" s="11">
        <v>0.93400000000000005</v>
      </c>
      <c r="U128" s="21" t="s">
        <v>1120</v>
      </c>
      <c r="V128" s="111"/>
      <c r="W128" s="15">
        <v>68</v>
      </c>
      <c r="X128" s="19">
        <v>0.26700000000000002</v>
      </c>
      <c r="Y128" s="11">
        <v>0.441</v>
      </c>
      <c r="Z128" s="11">
        <v>4.2999999999999997E-2</v>
      </c>
      <c r="AA128" s="11">
        <v>-7.3999999999999996E-2</v>
      </c>
      <c r="AB128" s="11">
        <v>0.36799999999999999</v>
      </c>
      <c r="AC128" s="21" t="s">
        <v>1122</v>
      </c>
      <c r="AD128" s="11">
        <v>0.94599999999999995</v>
      </c>
      <c r="AE128" s="111"/>
      <c r="AF128" s="11">
        <v>1.012</v>
      </c>
      <c r="AG128" s="11">
        <v>0.86</v>
      </c>
      <c r="AH128" s="11">
        <v>0.88600000000000001</v>
      </c>
      <c r="AI128" s="11">
        <v>0.76100000000000001</v>
      </c>
      <c r="AJ128" s="14">
        <v>68</v>
      </c>
      <c r="AK128" s="11">
        <v>0.10199999999999999</v>
      </c>
      <c r="AL128" s="11">
        <v>-8.3000000000000004E-2</v>
      </c>
      <c r="AM128" s="11">
        <v>0.432</v>
      </c>
      <c r="AN128" s="111"/>
      <c r="AO128" s="11">
        <v>0.88</v>
      </c>
      <c r="AP128" s="21" t="s">
        <v>1123</v>
      </c>
      <c r="AQ128" s="12">
        <v>2.3699999999999999E-2</v>
      </c>
      <c r="AR128" s="11">
        <v>4.2999999999999997E-2</v>
      </c>
      <c r="AS128" s="15">
        <v>69</v>
      </c>
      <c r="AT128" s="10">
        <v>1.33</v>
      </c>
      <c r="AU128" s="11">
        <v>5.7000000000000002E-2</v>
      </c>
      <c r="AV128" s="11">
        <v>0.93600000000000005</v>
      </c>
      <c r="AW128" s="21" t="s">
        <v>1124</v>
      </c>
      <c r="AX128" s="11">
        <v>0.87</v>
      </c>
      <c r="AY128" s="11">
        <v>0.42099999999999999</v>
      </c>
      <c r="AZ128" s="11">
        <v>-7.1999999999999995E-2</v>
      </c>
      <c r="BA128" s="11">
        <v>0.10100000000000001</v>
      </c>
      <c r="BB128" s="11">
        <v>0.4</v>
      </c>
      <c r="BC128" s="111"/>
      <c r="BD128" s="15">
        <v>68</v>
      </c>
      <c r="BE128" s="11">
        <v>0.89600000000000002</v>
      </c>
      <c r="BF128" s="11">
        <v>0.60799999999999998</v>
      </c>
      <c r="BG128" s="11">
        <v>-5.8999999999999997E-2</v>
      </c>
      <c r="BH128" s="11">
        <v>5.8999999999999997E-2</v>
      </c>
      <c r="BI128" s="11">
        <v>0.375</v>
      </c>
      <c r="BJ128" s="111"/>
      <c r="BK128" s="15">
        <v>68</v>
      </c>
      <c r="BL128" s="11">
        <v>0.77100000000000002</v>
      </c>
      <c r="BM128" s="11">
        <v>0.185</v>
      </c>
      <c r="BN128" s="11">
        <v>-0.11799999999999999</v>
      </c>
      <c r="BO128" s="11">
        <v>0.14699999999999999</v>
      </c>
      <c r="BP128" s="11">
        <v>0.52</v>
      </c>
      <c r="BQ128" s="111"/>
      <c r="BR128" s="15">
        <v>72</v>
      </c>
      <c r="BS128" s="11">
        <v>0.35099999999999998</v>
      </c>
      <c r="BT128" s="11">
        <v>0.108</v>
      </c>
      <c r="BU128" s="11">
        <v>-0.125</v>
      </c>
      <c r="BV128" s="11">
        <v>0.31900000000000001</v>
      </c>
      <c r="BW128" s="11" t="s">
        <v>1125</v>
      </c>
      <c r="BX128" s="11">
        <v>0.88400000000000001</v>
      </c>
      <c r="BY128" s="111"/>
      <c r="BZ128" s="15">
        <v>68</v>
      </c>
      <c r="CA128" s="11">
        <v>0.35899999999999999</v>
      </c>
      <c r="CB128" s="11">
        <v>0.80700000000000005</v>
      </c>
      <c r="CC128" s="11">
        <v>0</v>
      </c>
      <c r="CD128" s="11">
        <v>0.29399999999999998</v>
      </c>
      <c r="CE128" s="21" t="s">
        <v>1126</v>
      </c>
      <c r="CF128" s="11">
        <v>0.79700000000000004</v>
      </c>
      <c r="CG128" s="111"/>
      <c r="CH128" s="11">
        <v>0.36099999999999999</v>
      </c>
    </row>
    <row r="129" spans="1:86" x14ac:dyDescent="0.25">
      <c r="A129" s="16" t="s">
        <v>424</v>
      </c>
      <c r="B129" s="13" t="s">
        <v>380</v>
      </c>
      <c r="C129" s="9" t="s">
        <v>8</v>
      </c>
      <c r="D129" s="9" t="s">
        <v>9</v>
      </c>
      <c r="E129" s="16" t="s">
        <v>17</v>
      </c>
      <c r="F129" s="10">
        <v>1</v>
      </c>
      <c r="G129" s="10">
        <v>1.1399999999999999</v>
      </c>
      <c r="H129" s="10">
        <v>1</v>
      </c>
      <c r="I129" s="10">
        <v>1</v>
      </c>
      <c r="J129" s="111"/>
      <c r="K129" s="10">
        <v>1.05</v>
      </c>
      <c r="L129" s="11">
        <v>8.2000000000000003E-2</v>
      </c>
      <c r="M129" s="11">
        <v>1.7370000000000001</v>
      </c>
      <c r="N129" s="11">
        <v>0.185</v>
      </c>
      <c r="O129" s="11">
        <v>7.9000000000000001E-2</v>
      </c>
      <c r="P129" s="11">
        <v>7.9</v>
      </c>
      <c r="Q129" s="12">
        <v>4.0500000000000001E-2</v>
      </c>
      <c r="R129" s="104">
        <v>0.75800000000000001</v>
      </c>
      <c r="S129" s="11" t="s">
        <v>1142</v>
      </c>
      <c r="T129" s="11">
        <v>0.90400000000000003</v>
      </c>
      <c r="U129" s="21" t="s">
        <v>1141</v>
      </c>
      <c r="V129" s="111"/>
      <c r="W129" s="15">
        <v>12</v>
      </c>
      <c r="X129" s="19"/>
      <c r="Y129" s="11">
        <v>0.11</v>
      </c>
      <c r="Z129" s="11">
        <v>9.4E-2</v>
      </c>
      <c r="AA129" s="11">
        <v>0</v>
      </c>
      <c r="AB129" s="11">
        <v>0</v>
      </c>
      <c r="AC129" s="21" t="s">
        <v>1143</v>
      </c>
      <c r="AD129" s="11">
        <v>0</v>
      </c>
      <c r="AE129" s="111"/>
      <c r="AF129" s="11"/>
      <c r="AG129" s="11"/>
      <c r="AH129" s="11"/>
      <c r="AI129" s="11"/>
      <c r="AJ129" s="14">
        <v>16</v>
      </c>
      <c r="AK129" s="11">
        <v>2.1000000000000001E-2</v>
      </c>
      <c r="AL129" s="11">
        <v>-2.1000000000000001E-2</v>
      </c>
      <c r="AM129" s="11">
        <v>0.107</v>
      </c>
      <c r="AN129" s="111"/>
      <c r="AO129" s="11">
        <v>1</v>
      </c>
      <c r="AP129" s="21" t="s">
        <v>1025</v>
      </c>
      <c r="AQ129" s="12">
        <v>4.9700000000000001E-2</v>
      </c>
      <c r="AR129" s="11">
        <v>9.4E-2</v>
      </c>
      <c r="AS129" s="15">
        <v>16</v>
      </c>
      <c r="AT129" s="10">
        <v>1.07</v>
      </c>
      <c r="AU129" s="11">
        <v>0.10100000000000001</v>
      </c>
      <c r="AV129" s="11">
        <v>1</v>
      </c>
      <c r="AW129" s="21" t="s">
        <v>1025</v>
      </c>
      <c r="AX129" s="11"/>
      <c r="AY129" s="11">
        <v>7.3999999999999996E-2</v>
      </c>
      <c r="AZ129" s="11">
        <v>0</v>
      </c>
      <c r="BA129" s="11">
        <v>0</v>
      </c>
      <c r="BB129" s="11">
        <v>0</v>
      </c>
      <c r="BC129" s="111"/>
      <c r="BD129" s="15">
        <v>16</v>
      </c>
      <c r="BE129" s="11"/>
      <c r="BF129" s="11">
        <v>8.5999999999999993E-2</v>
      </c>
      <c r="BG129" s="11">
        <v>-6.3E-2</v>
      </c>
      <c r="BH129" s="11">
        <v>6.3E-2</v>
      </c>
      <c r="BI129" s="11">
        <v>0.32</v>
      </c>
      <c r="BJ129" s="111"/>
      <c r="BK129" s="15">
        <v>16</v>
      </c>
      <c r="BL129" s="11"/>
      <c r="BM129" s="11">
        <v>1</v>
      </c>
      <c r="BN129" s="11">
        <v>0</v>
      </c>
      <c r="BO129" s="11">
        <v>0</v>
      </c>
      <c r="BP129" s="11">
        <v>0</v>
      </c>
      <c r="BQ129" s="111"/>
      <c r="BR129" s="15">
        <v>11</v>
      </c>
      <c r="BS129" s="11"/>
      <c r="BT129" s="11">
        <v>1</v>
      </c>
      <c r="BU129" s="11">
        <v>0</v>
      </c>
      <c r="BV129" s="11">
        <v>0</v>
      </c>
      <c r="BW129" s="11" t="s">
        <v>1143</v>
      </c>
      <c r="BX129" s="11">
        <v>0</v>
      </c>
      <c r="BY129" s="111"/>
      <c r="BZ129" s="15">
        <v>11</v>
      </c>
      <c r="CA129" s="11"/>
      <c r="CB129" s="11">
        <v>1</v>
      </c>
      <c r="CC129" s="11">
        <v>0</v>
      </c>
      <c r="CD129" s="11">
        <v>0</v>
      </c>
      <c r="CE129" s="21" t="s">
        <v>1143</v>
      </c>
      <c r="CF129" s="11">
        <v>0</v>
      </c>
      <c r="CG129" s="111"/>
      <c r="CH129" s="11"/>
    </row>
    <row r="130" spans="1:86" x14ac:dyDescent="0.25">
      <c r="A130" s="16" t="s">
        <v>425</v>
      </c>
      <c r="B130" s="13" t="s">
        <v>382</v>
      </c>
      <c r="C130" s="9" t="s">
        <v>8</v>
      </c>
      <c r="D130" s="9" t="s">
        <v>9</v>
      </c>
      <c r="E130" s="16" t="s">
        <v>17</v>
      </c>
      <c r="F130" s="10">
        <v>1.03</v>
      </c>
      <c r="G130" s="10">
        <v>1</v>
      </c>
      <c r="H130" s="10">
        <v>1</v>
      </c>
      <c r="I130" s="10">
        <v>1</v>
      </c>
      <c r="J130" s="111"/>
      <c r="K130" s="10">
        <v>1.01</v>
      </c>
      <c r="L130" s="11">
        <v>1.9E-2</v>
      </c>
      <c r="M130" s="11">
        <v>1.897</v>
      </c>
      <c r="N130" s="11">
        <v>0.153</v>
      </c>
      <c r="O130" s="11">
        <v>1.9E-2</v>
      </c>
      <c r="P130" s="11">
        <v>1.9</v>
      </c>
      <c r="Q130" s="12">
        <v>1.9900000000000001E-2</v>
      </c>
      <c r="R130" s="104">
        <v>-6.6000000000000003E-2</v>
      </c>
      <c r="S130" s="11" t="s">
        <v>1158</v>
      </c>
      <c r="T130" s="11">
        <v>-0.22800000000000001</v>
      </c>
      <c r="U130" s="21" t="s">
        <v>1157</v>
      </c>
      <c r="V130" s="111"/>
      <c r="W130" s="15">
        <v>30</v>
      </c>
      <c r="X130" s="11"/>
      <c r="Y130" s="11">
        <v>1</v>
      </c>
      <c r="Z130" s="11">
        <v>0</v>
      </c>
      <c r="AA130" s="11">
        <v>0</v>
      </c>
      <c r="AB130" s="11">
        <v>0</v>
      </c>
      <c r="AC130" s="21" t="s">
        <v>1143</v>
      </c>
      <c r="AD130" s="11">
        <v>0</v>
      </c>
      <c r="AE130" s="111"/>
      <c r="AF130" s="11"/>
      <c r="AG130" s="11"/>
      <c r="AH130" s="11"/>
      <c r="AI130" s="11"/>
      <c r="AJ130" s="14">
        <v>53</v>
      </c>
      <c r="AK130" s="11">
        <v>2.5000000000000001E-2</v>
      </c>
      <c r="AL130" s="11">
        <v>-2.5000000000000001E-2</v>
      </c>
      <c r="AM130" s="11">
        <v>0.16400000000000001</v>
      </c>
      <c r="AN130" s="111"/>
      <c r="AO130" s="11">
        <v>-0.10100000000000001</v>
      </c>
      <c r="AP130" s="21" t="s">
        <v>1159</v>
      </c>
      <c r="AQ130" s="12">
        <v>2.4299999999999999E-2</v>
      </c>
      <c r="AR130" s="11">
        <v>2.3E-2</v>
      </c>
      <c r="AS130" s="15">
        <v>53</v>
      </c>
      <c r="AT130" s="10">
        <v>1.02</v>
      </c>
      <c r="AU130" s="11">
        <v>2.4E-2</v>
      </c>
      <c r="AV130" s="11">
        <v>-0.224</v>
      </c>
      <c r="AW130" s="21" t="s">
        <v>1160</v>
      </c>
      <c r="AX130" s="11"/>
      <c r="AY130" s="11">
        <v>6.6000000000000003E-2</v>
      </c>
      <c r="AZ130" s="11">
        <v>-3.7999999999999999E-2</v>
      </c>
      <c r="BA130" s="11">
        <v>3.7999999999999999E-2</v>
      </c>
      <c r="BB130" s="11">
        <v>0.246</v>
      </c>
      <c r="BC130" s="111"/>
      <c r="BD130" s="15">
        <v>52</v>
      </c>
      <c r="BE130" s="11"/>
      <c r="BF130" s="11">
        <v>1</v>
      </c>
      <c r="BG130" s="11">
        <v>0</v>
      </c>
      <c r="BH130" s="11">
        <v>0</v>
      </c>
      <c r="BI130" s="11">
        <v>0</v>
      </c>
      <c r="BJ130" s="111"/>
      <c r="BK130" s="15">
        <v>53</v>
      </c>
      <c r="BL130" s="11"/>
      <c r="BM130" s="11">
        <v>6.9000000000000006E-2</v>
      </c>
      <c r="BN130" s="11">
        <v>-3.7999999999999999E-2</v>
      </c>
      <c r="BO130" s="11">
        <v>3.7999999999999999E-2</v>
      </c>
      <c r="BP130" s="11">
        <v>0.246</v>
      </c>
      <c r="BQ130" s="111"/>
      <c r="BR130" s="15">
        <v>35</v>
      </c>
      <c r="BS130" s="11"/>
      <c r="BT130" s="11">
        <v>0.11</v>
      </c>
      <c r="BU130" s="11">
        <v>-5.7000000000000002E-2</v>
      </c>
      <c r="BV130" s="11">
        <v>5.7000000000000002E-2</v>
      </c>
      <c r="BW130" s="11" t="s">
        <v>1161</v>
      </c>
      <c r="BX130" s="11">
        <v>0.30099999999999999</v>
      </c>
      <c r="BY130" s="111"/>
      <c r="BZ130" s="15">
        <v>32</v>
      </c>
      <c r="CA130" s="11"/>
      <c r="CB130" s="11">
        <v>1</v>
      </c>
      <c r="CC130" s="11">
        <v>0</v>
      </c>
      <c r="CD130" s="11">
        <v>0</v>
      </c>
      <c r="CE130" s="21" t="s">
        <v>1143</v>
      </c>
      <c r="CF130" s="11">
        <v>0</v>
      </c>
      <c r="CG130" s="111"/>
      <c r="CH130" s="11"/>
    </row>
    <row r="131" spans="1:86" x14ac:dyDescent="0.25">
      <c r="A131" s="16" t="s">
        <v>426</v>
      </c>
      <c r="B131" s="13" t="s">
        <v>384</v>
      </c>
      <c r="C131" s="9" t="s">
        <v>8</v>
      </c>
      <c r="D131" s="9" t="s">
        <v>9</v>
      </c>
      <c r="E131" s="16" t="s">
        <v>17</v>
      </c>
      <c r="F131" s="10">
        <v>1.03</v>
      </c>
      <c r="G131" s="10">
        <v>1.03</v>
      </c>
      <c r="H131" s="10">
        <v>1.03</v>
      </c>
      <c r="I131" s="10">
        <v>1.03</v>
      </c>
      <c r="J131" s="111"/>
      <c r="K131" s="10">
        <v>1.03</v>
      </c>
      <c r="L131" s="11">
        <v>1E-3</v>
      </c>
      <c r="M131" s="11">
        <v>2E-3</v>
      </c>
      <c r="N131" s="11">
        <v>0.998</v>
      </c>
      <c r="O131" s="11">
        <v>1E-3</v>
      </c>
      <c r="P131" s="11">
        <v>0.1</v>
      </c>
      <c r="Q131" s="12">
        <v>0</v>
      </c>
      <c r="R131" s="104">
        <v>1</v>
      </c>
      <c r="S131" s="11" t="s">
        <v>1025</v>
      </c>
      <c r="T131" s="11">
        <v>1</v>
      </c>
      <c r="U131" s="21" t="s">
        <v>1025</v>
      </c>
      <c r="V131" s="111"/>
      <c r="W131" s="15">
        <v>31</v>
      </c>
      <c r="X131" s="11"/>
      <c r="Y131" s="11">
        <v>0.95299999999999996</v>
      </c>
      <c r="Z131" s="11">
        <v>2E-3</v>
      </c>
      <c r="AA131" s="11">
        <v>-3.2000000000000001E-2</v>
      </c>
      <c r="AB131" s="11">
        <v>3.2000000000000001E-2</v>
      </c>
      <c r="AC131" s="21" t="s">
        <v>1175</v>
      </c>
      <c r="AD131" s="11">
        <v>0.23</v>
      </c>
      <c r="AE131" s="111"/>
      <c r="AF131" s="11">
        <v>1</v>
      </c>
      <c r="AG131" s="11">
        <v>1</v>
      </c>
      <c r="AH131" s="11">
        <v>1</v>
      </c>
      <c r="AI131" s="11">
        <v>1</v>
      </c>
      <c r="AJ131" s="14">
        <v>33</v>
      </c>
      <c r="AK131" s="11">
        <v>0</v>
      </c>
      <c r="AL131" s="11">
        <v>0</v>
      </c>
      <c r="AM131" s="11">
        <v>0</v>
      </c>
      <c r="AN131" s="111"/>
      <c r="AO131" s="11">
        <v>1</v>
      </c>
      <c r="AP131" s="21" t="s">
        <v>1025</v>
      </c>
      <c r="AQ131" s="12">
        <v>0</v>
      </c>
      <c r="AR131" s="11">
        <v>1E-3</v>
      </c>
      <c r="AS131" s="15">
        <v>33</v>
      </c>
      <c r="AT131" s="10">
        <v>1.03</v>
      </c>
      <c r="AU131" s="11">
        <v>1E-3</v>
      </c>
      <c r="AV131" s="11">
        <v>1</v>
      </c>
      <c r="AW131" s="21" t="s">
        <v>1025</v>
      </c>
      <c r="AX131" s="11">
        <v>1</v>
      </c>
      <c r="AY131" s="11">
        <v>0.96799999999999997</v>
      </c>
      <c r="AZ131" s="11">
        <v>0</v>
      </c>
      <c r="BA131" s="11">
        <v>0</v>
      </c>
      <c r="BB131" s="11">
        <v>0</v>
      </c>
      <c r="BC131" s="111"/>
      <c r="BD131" s="15">
        <v>33</v>
      </c>
      <c r="BE131" s="11">
        <v>1</v>
      </c>
      <c r="BF131" s="11">
        <v>0.98299999999999998</v>
      </c>
      <c r="BG131" s="11">
        <v>0</v>
      </c>
      <c r="BH131" s="11">
        <v>0</v>
      </c>
      <c r="BI131" s="11">
        <v>0</v>
      </c>
      <c r="BJ131" s="111"/>
      <c r="BK131" s="15">
        <v>33</v>
      </c>
      <c r="BL131" s="11">
        <v>1</v>
      </c>
      <c r="BM131" s="11">
        <v>0.95099999999999996</v>
      </c>
      <c r="BN131" s="11">
        <v>0</v>
      </c>
      <c r="BO131" s="11">
        <v>0</v>
      </c>
      <c r="BP131" s="11">
        <v>0</v>
      </c>
      <c r="BQ131" s="111"/>
      <c r="BR131" s="15">
        <v>33</v>
      </c>
      <c r="BS131" s="11"/>
      <c r="BT131" s="11">
        <v>0.98499999999999999</v>
      </c>
      <c r="BU131" s="11">
        <v>-0.03</v>
      </c>
      <c r="BV131" s="11">
        <v>0.03</v>
      </c>
      <c r="BW131" s="11" t="s">
        <v>1176</v>
      </c>
      <c r="BX131" s="11">
        <v>0.223</v>
      </c>
      <c r="BY131" s="111"/>
      <c r="BZ131" s="15">
        <v>31</v>
      </c>
      <c r="CA131" s="11"/>
      <c r="CB131" s="11">
        <v>0.93600000000000005</v>
      </c>
      <c r="CC131" s="11">
        <v>-3.2000000000000001E-2</v>
      </c>
      <c r="CD131" s="11">
        <v>3.2000000000000001E-2</v>
      </c>
      <c r="CE131" s="21" t="s">
        <v>1175</v>
      </c>
      <c r="CF131" s="11">
        <v>0.23</v>
      </c>
      <c r="CG131" s="111"/>
      <c r="CH131" s="11"/>
    </row>
    <row r="132" spans="1:86" x14ac:dyDescent="0.25">
      <c r="A132" s="16" t="s">
        <v>427</v>
      </c>
      <c r="B132" s="13" t="s">
        <v>386</v>
      </c>
      <c r="C132" s="9" t="s">
        <v>8</v>
      </c>
      <c r="D132" s="9" t="s">
        <v>9</v>
      </c>
      <c r="E132" s="16" t="s">
        <v>17</v>
      </c>
      <c r="F132" s="10">
        <v>1.1299999999999999</v>
      </c>
      <c r="G132" s="10">
        <v>1.07</v>
      </c>
      <c r="H132" s="10">
        <v>1.05</v>
      </c>
      <c r="I132" s="10">
        <v>1</v>
      </c>
      <c r="J132" s="111"/>
      <c r="K132" s="10">
        <v>1.08</v>
      </c>
      <c r="L132" s="11">
        <v>0.04</v>
      </c>
      <c r="M132" s="11">
        <v>0.60799999999999998</v>
      </c>
      <c r="N132" s="11">
        <v>0.54600000000000004</v>
      </c>
      <c r="O132" s="11">
        <v>3.6999999999999998E-2</v>
      </c>
      <c r="P132" s="11">
        <v>3.7</v>
      </c>
      <c r="Q132" s="12">
        <v>2.1999999999999999E-2</v>
      </c>
      <c r="R132" s="104">
        <v>0.69899999999999995</v>
      </c>
      <c r="S132" s="11" t="s">
        <v>1192</v>
      </c>
      <c r="T132" s="11">
        <v>0.875</v>
      </c>
      <c r="U132" s="21" t="s">
        <v>1191</v>
      </c>
      <c r="V132" s="111"/>
      <c r="W132" s="15">
        <v>10</v>
      </c>
      <c r="X132" s="11"/>
      <c r="Y132" s="11">
        <v>0.54800000000000004</v>
      </c>
      <c r="Z132" s="11">
        <v>4.4999999999999998E-2</v>
      </c>
      <c r="AA132" s="11">
        <v>0</v>
      </c>
      <c r="AB132" s="11">
        <v>0</v>
      </c>
      <c r="AC132" s="21" t="s">
        <v>1143</v>
      </c>
      <c r="AD132" s="11">
        <v>0</v>
      </c>
      <c r="AE132" s="111"/>
      <c r="AF132" s="11">
        <v>-2.1999999999999999E-2</v>
      </c>
      <c r="AG132" s="11">
        <v>-16.940999999999999</v>
      </c>
      <c r="AH132" s="11">
        <v>1.268</v>
      </c>
      <c r="AI132" s="11">
        <v>-21.478999999999999</v>
      </c>
      <c r="AJ132" s="14">
        <v>38</v>
      </c>
      <c r="AK132" s="11">
        <v>6.0999999999999999E-2</v>
      </c>
      <c r="AL132" s="11">
        <v>8.0000000000000002E-3</v>
      </c>
      <c r="AM132" s="11">
        <v>0.31900000000000001</v>
      </c>
      <c r="AN132" s="111"/>
      <c r="AO132" s="11">
        <v>0.73699999999999999</v>
      </c>
      <c r="AP132" s="21" t="s">
        <v>1193</v>
      </c>
      <c r="AQ132" s="12">
        <v>2.3199999999999998E-2</v>
      </c>
      <c r="AR132" s="11">
        <v>3.9E-2</v>
      </c>
      <c r="AS132" s="15">
        <v>41</v>
      </c>
      <c r="AT132" s="10">
        <v>1.1000000000000001</v>
      </c>
      <c r="AU132" s="11">
        <v>4.2000000000000003E-2</v>
      </c>
      <c r="AV132" s="11">
        <v>0.84899999999999998</v>
      </c>
      <c r="AW132" s="21" t="s">
        <v>1194</v>
      </c>
      <c r="AX132" s="11">
        <v>0.371</v>
      </c>
      <c r="AY132" s="11">
        <v>0.38700000000000001</v>
      </c>
      <c r="AZ132" s="11">
        <v>2.4E-2</v>
      </c>
      <c r="BA132" s="11">
        <v>7.2999999999999995E-2</v>
      </c>
      <c r="BB132" s="11">
        <v>0.34899999999999998</v>
      </c>
      <c r="BC132" s="111"/>
      <c r="BD132" s="15">
        <v>37</v>
      </c>
      <c r="BE132" s="11">
        <v>-2.8000000000000001E-2</v>
      </c>
      <c r="BF132" s="11">
        <v>0.81899999999999995</v>
      </c>
      <c r="BG132" s="11">
        <v>0</v>
      </c>
      <c r="BH132" s="11">
        <v>5.3999999999999999E-2</v>
      </c>
      <c r="BI132" s="11">
        <v>0.30199999999999999</v>
      </c>
      <c r="BJ132" s="111"/>
      <c r="BK132" s="15">
        <v>36</v>
      </c>
      <c r="BL132" s="11">
        <v>0.47099999999999997</v>
      </c>
      <c r="BM132" s="11">
        <v>0.28499999999999998</v>
      </c>
      <c r="BN132" s="11">
        <v>0</v>
      </c>
      <c r="BO132" s="11">
        <v>5.6000000000000001E-2</v>
      </c>
      <c r="BP132" s="11">
        <v>0.30599999999999999</v>
      </c>
      <c r="BQ132" s="111"/>
      <c r="BR132" s="15">
        <v>10</v>
      </c>
      <c r="BS132" s="11"/>
      <c r="BT132" s="11">
        <v>0.248</v>
      </c>
      <c r="BU132" s="11">
        <v>-0.1</v>
      </c>
      <c r="BV132" s="11">
        <v>0.1</v>
      </c>
      <c r="BW132" s="11" t="s">
        <v>1195</v>
      </c>
      <c r="BX132" s="11">
        <v>0.40500000000000003</v>
      </c>
      <c r="BY132" s="111"/>
      <c r="BZ132" s="15">
        <v>8</v>
      </c>
      <c r="CA132" s="11"/>
      <c r="CB132" s="11">
        <v>0.65700000000000003</v>
      </c>
      <c r="CC132" s="11">
        <v>0</v>
      </c>
      <c r="CD132" s="11">
        <v>0</v>
      </c>
      <c r="CE132" s="21" t="s">
        <v>1143</v>
      </c>
      <c r="CF132" s="11">
        <v>0</v>
      </c>
      <c r="CG132" s="111"/>
      <c r="CH132" s="11"/>
    </row>
    <row r="133" spans="1:86" x14ac:dyDescent="0.25">
      <c r="A133" s="16" t="s">
        <v>428</v>
      </c>
      <c r="B133" s="13" t="s">
        <v>388</v>
      </c>
      <c r="C133" s="9" t="s">
        <v>8</v>
      </c>
      <c r="D133" s="9" t="s">
        <v>9</v>
      </c>
      <c r="E133" s="16" t="s">
        <v>17</v>
      </c>
      <c r="F133" s="10">
        <v>1.05</v>
      </c>
      <c r="G133" s="10">
        <v>1.05</v>
      </c>
      <c r="H133" s="10">
        <v>1.03</v>
      </c>
      <c r="I133" s="10">
        <v>1.03</v>
      </c>
      <c r="J133" s="111"/>
      <c r="K133" s="10">
        <v>1.04</v>
      </c>
      <c r="L133" s="11">
        <v>1.2999999999999999E-2</v>
      </c>
      <c r="M133" s="11">
        <v>0.13400000000000001</v>
      </c>
      <c r="N133" s="11">
        <v>0.875</v>
      </c>
      <c r="O133" s="11">
        <v>1.2E-2</v>
      </c>
      <c r="P133" s="11">
        <v>1.2</v>
      </c>
      <c r="Q133" s="12">
        <v>6.3E-3</v>
      </c>
      <c r="R133" s="104">
        <v>0.75</v>
      </c>
      <c r="S133" s="11" t="s">
        <v>1209</v>
      </c>
      <c r="T133" s="11">
        <v>0.9</v>
      </c>
      <c r="U133" s="21" t="s">
        <v>1208</v>
      </c>
      <c r="V133" s="111"/>
      <c r="W133" s="15">
        <v>31</v>
      </c>
      <c r="X133" s="11">
        <v>0.69499999999999995</v>
      </c>
      <c r="Y133" s="11">
        <v>0.55900000000000005</v>
      </c>
      <c r="Z133" s="11">
        <v>1.7999999999999999E-2</v>
      </c>
      <c r="AA133" s="11">
        <v>-3.2000000000000001E-2</v>
      </c>
      <c r="AB133" s="11">
        <v>3.2000000000000001E-2</v>
      </c>
      <c r="AC133" s="21" t="s">
        <v>1175</v>
      </c>
      <c r="AD133" s="11">
        <v>0.23</v>
      </c>
      <c r="AE133" s="111"/>
      <c r="AF133" s="11">
        <v>0.48599999999999999</v>
      </c>
      <c r="AG133" s="11">
        <v>1.4350000000000001</v>
      </c>
      <c r="AH133" s="11">
        <v>1.4350000000000001</v>
      </c>
      <c r="AI133" s="11">
        <v>2.06</v>
      </c>
      <c r="AJ133" s="14">
        <v>35</v>
      </c>
      <c r="AK133" s="11">
        <v>1.9E-2</v>
      </c>
      <c r="AL133" s="11">
        <v>0</v>
      </c>
      <c r="AM133" s="11">
        <v>0.14299999999999999</v>
      </c>
      <c r="AN133" s="111"/>
      <c r="AO133" s="11">
        <v>0.68899999999999995</v>
      </c>
      <c r="AP133" s="21" t="s">
        <v>1210</v>
      </c>
      <c r="AQ133" s="12">
        <v>2.2000000000000001E-3</v>
      </c>
      <c r="AR133" s="11">
        <v>4.0000000000000001E-3</v>
      </c>
      <c r="AS133" s="15">
        <v>36</v>
      </c>
      <c r="AT133" s="10">
        <v>1.05</v>
      </c>
      <c r="AU133" s="11">
        <v>4.0000000000000001E-3</v>
      </c>
      <c r="AV133" s="11">
        <v>0.81599999999999995</v>
      </c>
      <c r="AW133" s="21" t="s">
        <v>1211</v>
      </c>
      <c r="AX133" s="11">
        <v>0.69699999999999995</v>
      </c>
      <c r="AY133" s="11">
        <v>0.88900000000000001</v>
      </c>
      <c r="AZ133" s="11">
        <v>2.8000000000000001E-2</v>
      </c>
      <c r="BA133" s="11">
        <v>2.8000000000000001E-2</v>
      </c>
      <c r="BB133" s="11">
        <v>0.21299999999999999</v>
      </c>
      <c r="BC133" s="111"/>
      <c r="BD133" s="15">
        <v>35</v>
      </c>
      <c r="BE133" s="11">
        <v>0.69699999999999995</v>
      </c>
      <c r="BF133" s="11">
        <v>0.60099999999999998</v>
      </c>
      <c r="BG133" s="11">
        <v>-2.9000000000000001E-2</v>
      </c>
      <c r="BH133" s="11">
        <v>2.9000000000000001E-2</v>
      </c>
      <c r="BI133" s="11">
        <v>0.216</v>
      </c>
      <c r="BJ133" s="111"/>
      <c r="BK133" s="15">
        <v>34</v>
      </c>
      <c r="BL133" s="11">
        <v>1</v>
      </c>
      <c r="BM133" s="11">
        <v>0.68799999999999994</v>
      </c>
      <c r="BN133" s="11">
        <v>0</v>
      </c>
      <c r="BO133" s="11">
        <v>0</v>
      </c>
      <c r="BP133" s="11">
        <v>0</v>
      </c>
      <c r="BQ133" s="111"/>
      <c r="BR133" s="15">
        <v>33</v>
      </c>
      <c r="BS133" s="11">
        <v>1</v>
      </c>
      <c r="BT133" s="11">
        <v>0.64400000000000002</v>
      </c>
      <c r="BU133" s="11">
        <v>0</v>
      </c>
      <c r="BV133" s="11">
        <v>0</v>
      </c>
      <c r="BW133" s="11" t="s">
        <v>1143</v>
      </c>
      <c r="BX133" s="11">
        <v>0</v>
      </c>
      <c r="BY133" s="111"/>
      <c r="BZ133" s="15">
        <v>29</v>
      </c>
      <c r="CA133" s="11">
        <v>1</v>
      </c>
      <c r="CB133" s="11">
        <v>0.96099999999999997</v>
      </c>
      <c r="CC133" s="11">
        <v>0</v>
      </c>
      <c r="CD133" s="11">
        <v>0</v>
      </c>
      <c r="CE133" s="21" t="s">
        <v>1143</v>
      </c>
      <c r="CF133" s="11">
        <v>0</v>
      </c>
      <c r="CG133" s="111"/>
      <c r="CH133" s="11">
        <v>0.94799999999999995</v>
      </c>
    </row>
    <row r="134" spans="1:86" x14ac:dyDescent="0.25">
      <c r="A134" s="16" t="s">
        <v>429</v>
      </c>
      <c r="B134" s="13" t="s">
        <v>390</v>
      </c>
      <c r="C134" s="9" t="s">
        <v>8</v>
      </c>
      <c r="D134" s="9" t="s">
        <v>9</v>
      </c>
      <c r="E134" s="16" t="s">
        <v>17</v>
      </c>
      <c r="F134" s="10">
        <v>1.18</v>
      </c>
      <c r="G134" s="10">
        <v>1.1299999999999999</v>
      </c>
      <c r="H134" s="10">
        <v>1.1100000000000001</v>
      </c>
      <c r="I134" s="10">
        <v>1.17</v>
      </c>
      <c r="J134" s="111"/>
      <c r="K134" s="10">
        <v>1.1399999999999999</v>
      </c>
      <c r="L134" s="11">
        <v>3.6999999999999998E-2</v>
      </c>
      <c r="M134" s="11">
        <v>0.32900000000000001</v>
      </c>
      <c r="N134" s="11">
        <v>0.72</v>
      </c>
      <c r="O134" s="11">
        <v>3.2000000000000001E-2</v>
      </c>
      <c r="P134" s="11">
        <v>3.2</v>
      </c>
      <c r="Q134" s="12">
        <v>2.3E-2</v>
      </c>
      <c r="R134" s="104">
        <v>0.60899999999999999</v>
      </c>
      <c r="S134" s="11" t="s">
        <v>1227</v>
      </c>
      <c r="T134" s="11">
        <v>0.82399999999999995</v>
      </c>
      <c r="U134" s="21" t="s">
        <v>1226</v>
      </c>
      <c r="V134" s="111"/>
      <c r="W134" s="15">
        <v>35</v>
      </c>
      <c r="X134" s="19">
        <v>-9.7000000000000003E-2</v>
      </c>
      <c r="Y134" s="11">
        <v>0.68400000000000005</v>
      </c>
      <c r="Z134" s="11">
        <v>2.4E-2</v>
      </c>
      <c r="AA134" s="11">
        <v>-2.9000000000000001E-2</v>
      </c>
      <c r="AB134" s="11">
        <v>0.25700000000000001</v>
      </c>
      <c r="AC134" s="21" t="s">
        <v>1228</v>
      </c>
      <c r="AD134" s="11">
        <v>0.79100000000000004</v>
      </c>
      <c r="AE134" s="111"/>
      <c r="AF134" s="11">
        <v>1.03</v>
      </c>
      <c r="AG134" s="11">
        <v>0.90100000000000002</v>
      </c>
      <c r="AH134" s="11">
        <v>0.499</v>
      </c>
      <c r="AI134" s="11">
        <v>0.45</v>
      </c>
      <c r="AJ134" s="14">
        <v>35</v>
      </c>
      <c r="AK134" s="11">
        <v>7.6999999999999999E-2</v>
      </c>
      <c r="AL134" s="11">
        <v>-3.9E-2</v>
      </c>
      <c r="AM134" s="11">
        <v>0.41499999999999998</v>
      </c>
      <c r="AN134" s="111"/>
      <c r="AO134" s="11">
        <v>0.91600000000000004</v>
      </c>
      <c r="AP134" s="21" t="s">
        <v>1229</v>
      </c>
      <c r="AQ134" s="12">
        <v>2.2700000000000001E-2</v>
      </c>
      <c r="AR134" s="11">
        <v>3.1E-2</v>
      </c>
      <c r="AS134" s="15">
        <v>35</v>
      </c>
      <c r="AT134" s="10">
        <v>1.1499999999999999</v>
      </c>
      <c r="AU134" s="11">
        <v>3.5999999999999997E-2</v>
      </c>
      <c r="AV134" s="11">
        <v>0.95599999999999996</v>
      </c>
      <c r="AW134" s="21" t="s">
        <v>1230</v>
      </c>
      <c r="AX134" s="11">
        <v>0.92800000000000005</v>
      </c>
      <c r="AY134" s="11">
        <v>0.59399999999999997</v>
      </c>
      <c r="AZ134" s="11">
        <v>-2.9000000000000001E-2</v>
      </c>
      <c r="BA134" s="11">
        <v>2.9000000000000001E-2</v>
      </c>
      <c r="BB134" s="11">
        <v>0.216</v>
      </c>
      <c r="BC134" s="111"/>
      <c r="BD134" s="15">
        <v>35</v>
      </c>
      <c r="BE134" s="11">
        <v>0.51500000000000001</v>
      </c>
      <c r="BF134" s="11">
        <v>0.83699999999999997</v>
      </c>
      <c r="BG134" s="11">
        <v>-2.9000000000000001E-2</v>
      </c>
      <c r="BH134" s="11">
        <v>8.5999999999999993E-2</v>
      </c>
      <c r="BI134" s="11">
        <v>0.48899999999999999</v>
      </c>
      <c r="BJ134" s="111"/>
      <c r="BK134" s="15">
        <v>34</v>
      </c>
      <c r="BL134" s="11">
        <v>0.46300000000000002</v>
      </c>
      <c r="BM134" s="11">
        <v>0.46400000000000002</v>
      </c>
      <c r="BN134" s="11">
        <v>-5.8999999999999997E-2</v>
      </c>
      <c r="BO134" s="11">
        <v>0.11799999999999999</v>
      </c>
      <c r="BP134" s="11">
        <v>0.54</v>
      </c>
      <c r="BQ134" s="111"/>
      <c r="BR134" s="15">
        <v>34</v>
      </c>
      <c r="BS134" s="11">
        <v>4.7E-2</v>
      </c>
      <c r="BT134" s="11">
        <v>0.89200000000000002</v>
      </c>
      <c r="BU134" s="11">
        <v>-5.8999999999999997E-2</v>
      </c>
      <c r="BV134" s="11">
        <v>0.23499999999999999</v>
      </c>
      <c r="BW134" s="11" t="s">
        <v>1231</v>
      </c>
      <c r="BX134" s="11">
        <v>0.76800000000000002</v>
      </c>
      <c r="BY134" s="111"/>
      <c r="BZ134" s="15">
        <v>34</v>
      </c>
      <c r="CA134" s="11">
        <v>-0.107</v>
      </c>
      <c r="CB134" s="11">
        <v>0.54100000000000004</v>
      </c>
      <c r="CC134" s="11">
        <v>0</v>
      </c>
      <c r="CD134" s="11">
        <v>0.23499999999999999</v>
      </c>
      <c r="CE134" s="21" t="s">
        <v>1232</v>
      </c>
      <c r="CF134" s="11">
        <v>0.70499999999999996</v>
      </c>
      <c r="CG134" s="111"/>
      <c r="CH134" s="11">
        <v>-4.4999999999999998E-2</v>
      </c>
    </row>
    <row r="135" spans="1:86" x14ac:dyDescent="0.25">
      <c r="A135" s="16" t="s">
        <v>430</v>
      </c>
      <c r="B135" s="13" t="s">
        <v>392</v>
      </c>
      <c r="C135" s="9" t="s">
        <v>8</v>
      </c>
      <c r="D135" s="9" t="s">
        <v>9</v>
      </c>
      <c r="E135" s="16" t="s">
        <v>17</v>
      </c>
      <c r="F135" s="10">
        <v>1.04</v>
      </c>
      <c r="G135" s="10">
        <v>1</v>
      </c>
      <c r="H135" s="10">
        <v>1</v>
      </c>
      <c r="I135" s="10">
        <v>1.03</v>
      </c>
      <c r="J135" s="111"/>
      <c r="K135" s="10">
        <v>1.01</v>
      </c>
      <c r="L135" s="11">
        <v>2.5000000000000001E-2</v>
      </c>
      <c r="M135" s="11">
        <v>1.659</v>
      </c>
      <c r="N135" s="11">
        <v>0.193</v>
      </c>
      <c r="O135" s="11">
        <v>2.5000000000000001E-2</v>
      </c>
      <c r="P135" s="11">
        <v>2.5</v>
      </c>
      <c r="Q135" s="12">
        <v>2.4400000000000002E-2</v>
      </c>
      <c r="R135" s="104">
        <v>8.2000000000000003E-2</v>
      </c>
      <c r="S135" s="11" t="s">
        <v>1248</v>
      </c>
      <c r="T135" s="11">
        <v>0.21099999999999999</v>
      </c>
      <c r="U135" s="21" t="s">
        <v>1247</v>
      </c>
      <c r="V135" s="111"/>
      <c r="W135" s="15">
        <v>48</v>
      </c>
      <c r="X135" s="19"/>
      <c r="Y135" s="11">
        <v>0.28199999999999997</v>
      </c>
      <c r="Z135" s="11">
        <v>2.1999999999999999E-2</v>
      </c>
      <c r="AA135" s="11">
        <v>4.2000000000000003E-2</v>
      </c>
      <c r="AB135" s="11">
        <v>4.2000000000000003E-2</v>
      </c>
      <c r="AC135" s="21" t="s">
        <v>1249</v>
      </c>
      <c r="AD135" s="11">
        <v>0.25800000000000001</v>
      </c>
      <c r="AE135" s="111"/>
      <c r="AF135" s="11"/>
      <c r="AG135" s="11"/>
      <c r="AH135" s="11"/>
      <c r="AI135" s="11"/>
      <c r="AJ135" s="14">
        <v>55</v>
      </c>
      <c r="AK135" s="11">
        <v>2.4E-2</v>
      </c>
      <c r="AL135" s="11">
        <v>-2.4E-2</v>
      </c>
      <c r="AM135" s="11">
        <v>0.185</v>
      </c>
      <c r="AN135" s="111"/>
      <c r="AO135" s="11">
        <v>-0.157</v>
      </c>
      <c r="AP135" s="21" t="s">
        <v>1250</v>
      </c>
      <c r="AQ135" s="12">
        <v>2.9899999999999999E-2</v>
      </c>
      <c r="AR135" s="11">
        <v>3.1E-2</v>
      </c>
      <c r="AS135" s="15">
        <v>55</v>
      </c>
      <c r="AT135" s="10">
        <v>1.02</v>
      </c>
      <c r="AU135" s="11">
        <v>3.1E-2</v>
      </c>
      <c r="AV135" s="11">
        <v>-0.373</v>
      </c>
      <c r="AW135" s="21" t="s">
        <v>1251</v>
      </c>
      <c r="AX135" s="11"/>
      <c r="AY135" s="11">
        <v>0.128</v>
      </c>
      <c r="AZ135" s="11">
        <v>-5.5E-2</v>
      </c>
      <c r="BA135" s="11">
        <v>5.5E-2</v>
      </c>
      <c r="BB135" s="11">
        <v>0.38300000000000001</v>
      </c>
      <c r="BC135" s="111"/>
      <c r="BD135" s="15">
        <v>54</v>
      </c>
      <c r="BE135" s="11"/>
      <c r="BF135" s="11">
        <v>1</v>
      </c>
      <c r="BG135" s="11">
        <v>0</v>
      </c>
      <c r="BH135" s="11">
        <v>0</v>
      </c>
      <c r="BI135" s="11">
        <v>0</v>
      </c>
      <c r="BJ135" s="111"/>
      <c r="BK135" s="15">
        <v>55</v>
      </c>
      <c r="BL135" s="11"/>
      <c r="BM135" s="11">
        <v>0.128</v>
      </c>
      <c r="BN135" s="11">
        <v>-1.7999999999999999E-2</v>
      </c>
      <c r="BO135" s="11">
        <v>1.7999999999999999E-2</v>
      </c>
      <c r="BP135" s="11">
        <v>0.17299999999999999</v>
      </c>
      <c r="BQ135" s="111"/>
      <c r="BR135" s="15">
        <v>52</v>
      </c>
      <c r="BS135" s="11">
        <v>-2.8000000000000001E-2</v>
      </c>
      <c r="BT135" s="11">
        <v>0.66800000000000004</v>
      </c>
      <c r="BU135" s="11">
        <v>1.9E-2</v>
      </c>
      <c r="BV135" s="11">
        <v>5.8000000000000003E-2</v>
      </c>
      <c r="BW135" s="11" t="s">
        <v>1252</v>
      </c>
      <c r="BX135" s="11">
        <v>0.309</v>
      </c>
      <c r="BY135" s="111"/>
      <c r="BZ135" s="15">
        <v>47</v>
      </c>
      <c r="CA135" s="11"/>
      <c r="CB135" s="11">
        <v>0.28199999999999997</v>
      </c>
      <c r="CC135" s="11">
        <v>4.2999999999999997E-2</v>
      </c>
      <c r="CD135" s="11">
        <v>4.2999999999999997E-2</v>
      </c>
      <c r="CE135" s="21" t="s">
        <v>1253</v>
      </c>
      <c r="CF135" s="11">
        <v>0.26100000000000001</v>
      </c>
      <c r="CG135" s="111"/>
      <c r="CH135" s="11">
        <v>-2.5999999999999999E-2</v>
      </c>
    </row>
    <row r="136" spans="1:86" x14ac:dyDescent="0.25">
      <c r="A136" s="16" t="s">
        <v>431</v>
      </c>
      <c r="B136" s="13" t="s">
        <v>394</v>
      </c>
      <c r="C136" s="9" t="s">
        <v>8</v>
      </c>
      <c r="D136" s="9" t="s">
        <v>9</v>
      </c>
      <c r="E136" s="16" t="s">
        <v>17</v>
      </c>
      <c r="F136" s="10">
        <v>1.01</v>
      </c>
      <c r="G136" s="10">
        <v>1.03</v>
      </c>
      <c r="H136" s="10">
        <v>1.01</v>
      </c>
      <c r="I136" s="10">
        <v>1</v>
      </c>
      <c r="J136" s="111"/>
      <c r="K136" s="10">
        <v>1.02</v>
      </c>
      <c r="L136" s="11">
        <v>8.9999999999999993E-3</v>
      </c>
      <c r="M136" s="11">
        <v>0.19700000000000001</v>
      </c>
      <c r="N136" s="11">
        <v>0.82199999999999995</v>
      </c>
      <c r="O136" s="11">
        <v>8.9999999999999993E-3</v>
      </c>
      <c r="P136" s="11">
        <v>0.9</v>
      </c>
      <c r="Q136" s="12">
        <v>6.7000000000000002E-3</v>
      </c>
      <c r="R136" s="104">
        <v>0.42</v>
      </c>
      <c r="S136" s="11" t="s">
        <v>1269</v>
      </c>
      <c r="T136" s="11">
        <v>0.68500000000000005</v>
      </c>
      <c r="U136" s="21" t="s">
        <v>1268</v>
      </c>
      <c r="V136" s="111"/>
      <c r="W136" s="15">
        <v>36</v>
      </c>
      <c r="X136" s="19"/>
      <c r="Y136" s="11">
        <v>0.33400000000000002</v>
      </c>
      <c r="Z136" s="11">
        <v>0.02</v>
      </c>
      <c r="AA136" s="11">
        <v>0</v>
      </c>
      <c r="AB136" s="11">
        <v>0</v>
      </c>
      <c r="AC136" s="21" t="s">
        <v>1143</v>
      </c>
      <c r="AD136" s="11">
        <v>0</v>
      </c>
      <c r="AE136" s="111"/>
      <c r="AF136" s="11"/>
      <c r="AG136" s="11"/>
      <c r="AH136" s="11"/>
      <c r="AI136" s="11"/>
      <c r="AJ136" s="14">
        <v>64</v>
      </c>
      <c r="AK136" s="11">
        <v>0.01</v>
      </c>
      <c r="AL136" s="11">
        <v>0.01</v>
      </c>
      <c r="AM136" s="11">
        <v>0.107</v>
      </c>
      <c r="AN136" s="111"/>
      <c r="AO136" s="11">
        <v>0.09</v>
      </c>
      <c r="AP136" s="21" t="s">
        <v>1270</v>
      </c>
      <c r="AQ136" s="12">
        <v>8.3999999999999995E-3</v>
      </c>
      <c r="AR136" s="11">
        <v>1.0999999999999999E-2</v>
      </c>
      <c r="AS136" s="15">
        <v>64</v>
      </c>
      <c r="AT136" s="10">
        <v>1.02</v>
      </c>
      <c r="AU136" s="11">
        <v>1.0999999999999999E-2</v>
      </c>
      <c r="AV136" s="11">
        <v>0.16600000000000001</v>
      </c>
      <c r="AW136" s="21" t="s">
        <v>1271</v>
      </c>
      <c r="AX136" s="11"/>
      <c r="AY136" s="11">
        <v>0.54</v>
      </c>
      <c r="AZ136" s="11">
        <v>3.1E-2</v>
      </c>
      <c r="BA136" s="11">
        <v>3.1E-2</v>
      </c>
      <c r="BB136" s="11">
        <v>0.32</v>
      </c>
      <c r="BC136" s="111"/>
      <c r="BD136" s="15">
        <v>63</v>
      </c>
      <c r="BE136" s="11"/>
      <c r="BF136" s="11">
        <v>0.56499999999999995</v>
      </c>
      <c r="BG136" s="11">
        <v>0</v>
      </c>
      <c r="BH136" s="11">
        <v>0</v>
      </c>
      <c r="BI136" s="11">
        <v>0</v>
      </c>
      <c r="BJ136" s="111"/>
      <c r="BK136" s="15">
        <v>65</v>
      </c>
      <c r="BL136" s="11">
        <v>1</v>
      </c>
      <c r="BM136" s="11">
        <v>0.97599999999999998</v>
      </c>
      <c r="BN136" s="11">
        <v>0</v>
      </c>
      <c r="BO136" s="11">
        <v>0</v>
      </c>
      <c r="BP136" s="11">
        <v>0</v>
      </c>
      <c r="BQ136" s="111"/>
      <c r="BR136" s="15">
        <v>38</v>
      </c>
      <c r="BS136" s="11"/>
      <c r="BT136" s="11">
        <v>0.65100000000000002</v>
      </c>
      <c r="BU136" s="11">
        <v>0</v>
      </c>
      <c r="BV136" s="11">
        <v>0</v>
      </c>
      <c r="BW136" s="11" t="s">
        <v>1143</v>
      </c>
      <c r="BX136" s="11">
        <v>0</v>
      </c>
      <c r="BY136" s="111"/>
      <c r="BZ136" s="15">
        <v>37</v>
      </c>
      <c r="CA136" s="11"/>
      <c r="CB136" s="11">
        <v>0.63600000000000001</v>
      </c>
      <c r="CC136" s="11">
        <v>0</v>
      </c>
      <c r="CD136" s="11">
        <v>0</v>
      </c>
      <c r="CE136" s="21" t="s">
        <v>1143</v>
      </c>
      <c r="CF136" s="11">
        <v>0</v>
      </c>
      <c r="CG136" s="111"/>
      <c r="CH136" s="11"/>
    </row>
    <row r="137" spans="1:86" x14ac:dyDescent="0.25">
      <c r="A137" s="16" t="s">
        <v>432</v>
      </c>
      <c r="B137" s="13" t="s">
        <v>396</v>
      </c>
      <c r="C137" s="9" t="s">
        <v>8</v>
      </c>
      <c r="D137" s="9" t="s">
        <v>9</v>
      </c>
      <c r="E137" s="16" t="s">
        <v>17</v>
      </c>
      <c r="F137" s="10">
        <v>1.3</v>
      </c>
      <c r="G137" s="10">
        <v>1.2</v>
      </c>
      <c r="H137" s="10">
        <v>1.19</v>
      </c>
      <c r="I137" s="10">
        <v>1.19</v>
      </c>
      <c r="J137" s="111"/>
      <c r="K137" s="10">
        <v>1.23</v>
      </c>
      <c r="L137" s="11">
        <v>6.2E-2</v>
      </c>
      <c r="M137" s="11">
        <v>0.65800000000000003</v>
      </c>
      <c r="N137" s="11">
        <v>0.51900000000000002</v>
      </c>
      <c r="O137" s="11">
        <v>5.0999999999999997E-2</v>
      </c>
      <c r="P137" s="11">
        <v>5.0999999999999996</v>
      </c>
      <c r="Q137" s="12">
        <v>2.7699999999999999E-2</v>
      </c>
      <c r="R137" s="104">
        <v>0.80200000000000005</v>
      </c>
      <c r="S137" s="11" t="s">
        <v>1287</v>
      </c>
      <c r="T137" s="11">
        <v>0.92400000000000004</v>
      </c>
      <c r="U137" s="21" t="s">
        <v>1286</v>
      </c>
      <c r="V137" s="111"/>
      <c r="W137" s="15">
        <v>33</v>
      </c>
      <c r="X137" s="19">
        <v>0.159</v>
      </c>
      <c r="Y137" s="11">
        <v>0.90700000000000003</v>
      </c>
      <c r="Z137" s="11">
        <v>8.0000000000000002E-3</v>
      </c>
      <c r="AA137" s="11">
        <v>-9.0999999999999998E-2</v>
      </c>
      <c r="AB137" s="11">
        <v>0.27300000000000002</v>
      </c>
      <c r="AC137" s="21" t="s">
        <v>1288</v>
      </c>
      <c r="AD137" s="11">
        <v>0.80700000000000005</v>
      </c>
      <c r="AE137" s="111"/>
      <c r="AF137" s="11">
        <v>0.97399999999999998</v>
      </c>
      <c r="AG137" s="11">
        <v>0.80700000000000005</v>
      </c>
      <c r="AH137" s="11">
        <v>0.94099999999999995</v>
      </c>
      <c r="AI137" s="11">
        <v>0.75900000000000001</v>
      </c>
      <c r="AJ137" s="14">
        <v>46</v>
      </c>
      <c r="AK137" s="11">
        <v>0.115</v>
      </c>
      <c r="AL137" s="11">
        <v>-1.4999999999999999E-2</v>
      </c>
      <c r="AM137" s="11">
        <v>0.42</v>
      </c>
      <c r="AN137" s="111"/>
      <c r="AO137" s="11">
        <v>0.76500000000000001</v>
      </c>
      <c r="AP137" s="21" t="s">
        <v>1289</v>
      </c>
      <c r="AQ137" s="12">
        <v>3.1300000000000001E-2</v>
      </c>
      <c r="AR137" s="11">
        <v>5.6000000000000001E-2</v>
      </c>
      <c r="AS137" s="15">
        <v>45</v>
      </c>
      <c r="AT137" s="10">
        <v>1.25</v>
      </c>
      <c r="AU137" s="11">
        <v>7.0000000000000007E-2</v>
      </c>
      <c r="AV137" s="11">
        <v>0.86699999999999999</v>
      </c>
      <c r="AW137" s="21" t="s">
        <v>1290</v>
      </c>
      <c r="AX137" s="11">
        <v>0.78600000000000003</v>
      </c>
      <c r="AY137" s="11">
        <v>0.36099999999999999</v>
      </c>
      <c r="AZ137" s="11">
        <v>-6.7000000000000004E-2</v>
      </c>
      <c r="BA137" s="11">
        <v>0.156</v>
      </c>
      <c r="BB137" s="11">
        <v>0.503</v>
      </c>
      <c r="BC137" s="111"/>
      <c r="BD137" s="15">
        <v>46</v>
      </c>
      <c r="BE137" s="11">
        <v>0.91600000000000004</v>
      </c>
      <c r="BF137" s="11">
        <v>0.88900000000000001</v>
      </c>
      <c r="BG137" s="11">
        <v>4.2999999999999997E-2</v>
      </c>
      <c r="BH137" s="11">
        <v>4.2999999999999997E-2</v>
      </c>
      <c r="BI137" s="11">
        <v>0.26400000000000001</v>
      </c>
      <c r="BJ137" s="111"/>
      <c r="BK137" s="15">
        <v>48</v>
      </c>
      <c r="BL137" s="11">
        <v>0.73899999999999999</v>
      </c>
      <c r="BM137" s="11">
        <v>0.28100000000000003</v>
      </c>
      <c r="BN137" s="11">
        <v>-2.1000000000000001E-2</v>
      </c>
      <c r="BO137" s="11">
        <v>0.14599999999999999</v>
      </c>
      <c r="BP137" s="11">
        <v>0.49299999999999999</v>
      </c>
      <c r="BQ137" s="111"/>
      <c r="BR137" s="15">
        <v>37</v>
      </c>
      <c r="BS137" s="11">
        <v>0.219</v>
      </c>
      <c r="BT137" s="11">
        <v>0.31900000000000001</v>
      </c>
      <c r="BU137" s="11">
        <v>-0.13500000000000001</v>
      </c>
      <c r="BV137" s="11">
        <v>0.35099999999999998</v>
      </c>
      <c r="BW137" s="11" t="s">
        <v>1291</v>
      </c>
      <c r="BX137" s="11">
        <v>0.96199999999999997</v>
      </c>
      <c r="BY137" s="111"/>
      <c r="BZ137" s="15">
        <v>35</v>
      </c>
      <c r="CA137" s="11">
        <v>0.20899999999999999</v>
      </c>
      <c r="CB137" s="11">
        <v>0.98799999999999999</v>
      </c>
      <c r="CC137" s="11">
        <v>-0.114</v>
      </c>
      <c r="CD137" s="11">
        <v>0.28599999999999998</v>
      </c>
      <c r="CE137" s="21" t="s">
        <v>1292</v>
      </c>
      <c r="CF137" s="11">
        <v>0.80800000000000005</v>
      </c>
      <c r="CG137" s="111"/>
      <c r="CH137" s="11">
        <v>0.36199999999999999</v>
      </c>
    </row>
    <row r="138" spans="1:86" x14ac:dyDescent="0.25">
      <c r="A138" s="16" t="s">
        <v>433</v>
      </c>
      <c r="B138" s="13" t="s">
        <v>398</v>
      </c>
      <c r="C138" s="9" t="s">
        <v>8</v>
      </c>
      <c r="D138" s="9" t="s">
        <v>9</v>
      </c>
      <c r="E138" s="16" t="s">
        <v>17</v>
      </c>
      <c r="F138" s="10">
        <v>1.27</v>
      </c>
      <c r="G138" s="10">
        <v>1.41</v>
      </c>
      <c r="H138" s="10">
        <v>1.36</v>
      </c>
      <c r="I138" s="10">
        <v>1.1499999999999999</v>
      </c>
      <c r="J138" s="111"/>
      <c r="K138" s="10">
        <v>1.35</v>
      </c>
      <c r="L138" s="11">
        <v>7.2999999999999995E-2</v>
      </c>
      <c r="M138" s="11">
        <v>0.106</v>
      </c>
      <c r="N138" s="11">
        <v>0.89900000000000002</v>
      </c>
      <c r="O138" s="11">
        <v>5.3999999999999999E-2</v>
      </c>
      <c r="P138" s="11">
        <v>5.4</v>
      </c>
      <c r="Q138" s="12">
        <v>2.0299999999999999E-2</v>
      </c>
      <c r="R138" s="104">
        <v>0.92300000000000004</v>
      </c>
      <c r="S138" s="11" t="s">
        <v>1305</v>
      </c>
      <c r="T138" s="11">
        <v>0.97299999999999998</v>
      </c>
      <c r="U138" s="21" t="s">
        <v>1304</v>
      </c>
      <c r="V138" s="111"/>
      <c r="W138" s="15">
        <v>8</v>
      </c>
      <c r="X138" s="11"/>
      <c r="Y138" s="11">
        <v>0.39</v>
      </c>
      <c r="Z138" s="11">
        <v>0.14199999999999999</v>
      </c>
      <c r="AA138" s="11">
        <v>-0.5</v>
      </c>
      <c r="AB138" s="11">
        <v>0.5</v>
      </c>
      <c r="AC138" s="21" t="s">
        <v>1306</v>
      </c>
      <c r="AD138" s="11">
        <v>1.3680000000000001</v>
      </c>
      <c r="AE138" s="111"/>
      <c r="AF138" s="11">
        <v>0.88700000000000001</v>
      </c>
      <c r="AG138" s="11">
        <v>0.999</v>
      </c>
      <c r="AH138" s="11">
        <v>1.07</v>
      </c>
      <c r="AI138" s="11">
        <v>1.069</v>
      </c>
      <c r="AJ138" s="14">
        <v>13</v>
      </c>
      <c r="AK138" s="11">
        <v>0.10299999999999999</v>
      </c>
      <c r="AL138" s="11">
        <v>5.1999999999999998E-2</v>
      </c>
      <c r="AM138" s="11">
        <v>0.41099999999999998</v>
      </c>
      <c r="AN138" s="111"/>
      <c r="AO138" s="11">
        <v>0.89100000000000001</v>
      </c>
      <c r="AP138" s="21" t="s">
        <v>1307</v>
      </c>
      <c r="AQ138" s="12">
        <v>2.8400000000000002E-2</v>
      </c>
      <c r="AR138" s="11">
        <v>7.6999999999999999E-2</v>
      </c>
      <c r="AS138" s="15">
        <v>13</v>
      </c>
      <c r="AT138" s="10">
        <v>1.34</v>
      </c>
      <c r="AU138" s="11">
        <v>0.10299999999999999</v>
      </c>
      <c r="AV138" s="11">
        <v>0.94199999999999995</v>
      </c>
      <c r="AW138" s="21" t="s">
        <v>1308</v>
      </c>
      <c r="AX138" s="11">
        <v>0.88600000000000001</v>
      </c>
      <c r="AY138" s="11">
        <v>0.61399999999999999</v>
      </c>
      <c r="AZ138" s="11">
        <v>0</v>
      </c>
      <c r="BA138" s="11">
        <v>0.154</v>
      </c>
      <c r="BB138" s="11">
        <v>0.52300000000000002</v>
      </c>
      <c r="BC138" s="111"/>
      <c r="BD138" s="15">
        <v>14</v>
      </c>
      <c r="BE138" s="11">
        <v>0.94899999999999995</v>
      </c>
      <c r="BF138" s="11">
        <v>0.85199999999999998</v>
      </c>
      <c r="BG138" s="11">
        <v>7.0999999999999994E-2</v>
      </c>
      <c r="BH138" s="11">
        <v>7.0999999999999994E-2</v>
      </c>
      <c r="BI138" s="11">
        <v>0.34200000000000003</v>
      </c>
      <c r="BJ138" s="111"/>
      <c r="BK138" s="15">
        <v>12</v>
      </c>
      <c r="BL138" s="11">
        <v>0.94799999999999995</v>
      </c>
      <c r="BM138" s="11">
        <v>0.76400000000000001</v>
      </c>
      <c r="BN138" s="11">
        <v>8.3000000000000004E-2</v>
      </c>
      <c r="BO138" s="11">
        <v>8.3000000000000004E-2</v>
      </c>
      <c r="BP138" s="11">
        <v>0.37</v>
      </c>
      <c r="BQ138" s="111"/>
      <c r="BR138" s="15">
        <v>5</v>
      </c>
      <c r="BS138" s="11"/>
      <c r="BT138" s="11">
        <v>0.71399999999999997</v>
      </c>
      <c r="BU138" s="11">
        <v>0</v>
      </c>
      <c r="BV138" s="11">
        <v>0</v>
      </c>
      <c r="BW138" s="11" t="s">
        <v>1143</v>
      </c>
      <c r="BX138" s="11">
        <v>0</v>
      </c>
      <c r="BY138" s="111"/>
      <c r="BZ138" s="15">
        <v>6</v>
      </c>
      <c r="CA138" s="11"/>
      <c r="CB138" s="11">
        <v>0.51700000000000002</v>
      </c>
      <c r="CC138" s="11">
        <v>-0.16700000000000001</v>
      </c>
      <c r="CD138" s="11">
        <v>0.16700000000000001</v>
      </c>
      <c r="CE138" s="21" t="s">
        <v>1309</v>
      </c>
      <c r="CF138" s="11">
        <v>0.52300000000000002</v>
      </c>
      <c r="CG138" s="111"/>
      <c r="CH138" s="11"/>
    </row>
    <row r="139" spans="1:86" x14ac:dyDescent="0.25">
      <c r="A139" s="16" t="s">
        <v>434</v>
      </c>
      <c r="B139" s="13" t="s">
        <v>400</v>
      </c>
      <c r="C139" s="9" t="s">
        <v>8</v>
      </c>
      <c r="D139" s="9" t="s">
        <v>9</v>
      </c>
      <c r="E139" s="16" t="s">
        <v>17</v>
      </c>
      <c r="F139" s="10">
        <v>1.18</v>
      </c>
      <c r="G139" s="10">
        <v>1.22</v>
      </c>
      <c r="H139" s="10">
        <v>1.2</v>
      </c>
      <c r="I139" s="10">
        <v>1.1399999999999999</v>
      </c>
      <c r="J139" s="111"/>
      <c r="K139" s="10">
        <v>1.2</v>
      </c>
      <c r="L139" s="11">
        <v>0.02</v>
      </c>
      <c r="M139" s="11">
        <v>2.3E-2</v>
      </c>
      <c r="N139" s="11">
        <v>0.97799999999999998</v>
      </c>
      <c r="O139" s="11">
        <v>1.7000000000000001E-2</v>
      </c>
      <c r="P139" s="11">
        <v>1.7</v>
      </c>
      <c r="Q139" s="12">
        <v>0</v>
      </c>
      <c r="R139" s="104">
        <v>1</v>
      </c>
      <c r="S139" s="11" t="s">
        <v>1025</v>
      </c>
      <c r="T139" s="11">
        <v>1</v>
      </c>
      <c r="U139" s="21" t="s">
        <v>1025</v>
      </c>
      <c r="V139" s="111"/>
      <c r="W139" s="15">
        <v>5</v>
      </c>
      <c r="X139" s="11"/>
      <c r="Y139" s="11">
        <v>0.70599999999999996</v>
      </c>
      <c r="Z139" s="11">
        <v>4.7E-2</v>
      </c>
      <c r="AA139" s="11">
        <v>0</v>
      </c>
      <c r="AB139" s="11">
        <v>0</v>
      </c>
      <c r="AC139" s="21" t="s">
        <v>1143</v>
      </c>
      <c r="AD139" s="11">
        <v>0</v>
      </c>
      <c r="AE139" s="111"/>
      <c r="AF139" s="11">
        <v>1</v>
      </c>
      <c r="AG139" s="11">
        <v>1</v>
      </c>
      <c r="AH139" s="11">
        <v>1</v>
      </c>
      <c r="AI139" s="11">
        <v>1</v>
      </c>
      <c r="AJ139" s="14">
        <v>9</v>
      </c>
      <c r="AK139" s="11">
        <v>0</v>
      </c>
      <c r="AL139" s="11">
        <v>0</v>
      </c>
      <c r="AM139" s="11">
        <v>0</v>
      </c>
      <c r="AN139" s="111"/>
      <c r="AO139" s="11">
        <v>1</v>
      </c>
      <c r="AP139" s="21" t="s">
        <v>1025</v>
      </c>
      <c r="AQ139" s="12">
        <v>0</v>
      </c>
      <c r="AR139" s="11">
        <v>2.4E-2</v>
      </c>
      <c r="AS139" s="15">
        <v>9</v>
      </c>
      <c r="AT139" s="10">
        <v>1.2</v>
      </c>
      <c r="AU139" s="11">
        <v>2.9000000000000001E-2</v>
      </c>
      <c r="AV139" s="11">
        <v>1</v>
      </c>
      <c r="AW139" s="21" t="s">
        <v>1025</v>
      </c>
      <c r="AX139" s="11">
        <v>1</v>
      </c>
      <c r="AY139" s="11">
        <v>0.82899999999999996</v>
      </c>
      <c r="AZ139" s="11">
        <v>0</v>
      </c>
      <c r="BA139" s="11">
        <v>0</v>
      </c>
      <c r="BB139" s="11">
        <v>0</v>
      </c>
      <c r="BC139" s="111"/>
      <c r="BD139" s="15">
        <v>9</v>
      </c>
      <c r="BE139" s="11">
        <v>1</v>
      </c>
      <c r="BF139" s="11">
        <v>0.90800000000000003</v>
      </c>
      <c r="BG139" s="11">
        <v>0</v>
      </c>
      <c r="BH139" s="11">
        <v>0</v>
      </c>
      <c r="BI139" s="11">
        <v>0</v>
      </c>
      <c r="BJ139" s="111"/>
      <c r="BK139" s="15">
        <v>9</v>
      </c>
      <c r="BL139" s="11">
        <v>1</v>
      </c>
      <c r="BM139" s="11">
        <v>0.92</v>
      </c>
      <c r="BN139" s="11">
        <v>0</v>
      </c>
      <c r="BO139" s="11">
        <v>0</v>
      </c>
      <c r="BP139" s="11">
        <v>0</v>
      </c>
      <c r="BQ139" s="111"/>
      <c r="BR139" s="15">
        <v>6</v>
      </c>
      <c r="BS139" s="11"/>
      <c r="BT139" s="11">
        <v>0.84699999999999998</v>
      </c>
      <c r="BU139" s="11">
        <v>0</v>
      </c>
      <c r="BV139" s="11">
        <v>0</v>
      </c>
      <c r="BW139" s="11" t="s">
        <v>1143</v>
      </c>
      <c r="BX139" s="11">
        <v>0</v>
      </c>
      <c r="BY139" s="111"/>
      <c r="BZ139" s="15">
        <v>5</v>
      </c>
      <c r="CA139" s="11"/>
      <c r="CB139" s="11">
        <v>0.78100000000000003</v>
      </c>
      <c r="CC139" s="11">
        <v>0</v>
      </c>
      <c r="CD139" s="11">
        <v>0</v>
      </c>
      <c r="CE139" s="21" t="s">
        <v>1143</v>
      </c>
      <c r="CF139" s="11">
        <v>0</v>
      </c>
      <c r="CG139" s="111"/>
      <c r="CH139" s="11"/>
    </row>
    <row r="140" spans="1:86" x14ac:dyDescent="0.25">
      <c r="A140" s="16" t="s">
        <v>435</v>
      </c>
      <c r="B140" s="13" t="s">
        <v>402</v>
      </c>
      <c r="C140" s="9" t="s">
        <v>8</v>
      </c>
      <c r="D140" s="9" t="s">
        <v>9</v>
      </c>
      <c r="E140" s="16" t="s">
        <v>17</v>
      </c>
      <c r="F140" s="10">
        <v>1.1200000000000001</v>
      </c>
      <c r="G140" s="10">
        <v>1.1200000000000001</v>
      </c>
      <c r="H140" s="10">
        <v>1.1100000000000001</v>
      </c>
      <c r="I140" s="10">
        <v>1</v>
      </c>
      <c r="J140" s="111"/>
      <c r="K140" s="10">
        <v>1.1100000000000001</v>
      </c>
      <c r="L140" s="11">
        <v>6.0000000000000001E-3</v>
      </c>
      <c r="M140" s="11">
        <v>2.5999999999999999E-2</v>
      </c>
      <c r="N140" s="11">
        <v>0.97499999999999998</v>
      </c>
      <c r="O140" s="11">
        <v>6.0000000000000001E-3</v>
      </c>
      <c r="P140" s="11">
        <v>0.6</v>
      </c>
      <c r="Q140" s="12">
        <v>3.8999999999999998E-3</v>
      </c>
      <c r="R140" s="104">
        <v>0.61099999999999999</v>
      </c>
      <c r="S140" s="11" t="s">
        <v>1336</v>
      </c>
      <c r="T140" s="11">
        <v>0.82499999999999996</v>
      </c>
      <c r="U140" s="21" t="s">
        <v>1335</v>
      </c>
      <c r="V140" s="111"/>
      <c r="W140" s="15">
        <v>35</v>
      </c>
      <c r="X140" s="11"/>
      <c r="Y140" s="11">
        <v>4.3999999999999997E-2</v>
      </c>
      <c r="Z140" s="11">
        <v>7.9000000000000001E-2</v>
      </c>
      <c r="AA140" s="11">
        <v>-0.114</v>
      </c>
      <c r="AB140" s="11">
        <v>0.114</v>
      </c>
      <c r="AC140" s="21" t="s">
        <v>1337</v>
      </c>
      <c r="AD140" s="11">
        <v>0.41299999999999998</v>
      </c>
      <c r="AE140" s="111"/>
      <c r="AF140" s="11">
        <v>0.432</v>
      </c>
      <c r="AG140" s="11">
        <v>1.0920000000000001</v>
      </c>
      <c r="AH140" s="11">
        <v>1.726</v>
      </c>
      <c r="AI140" s="11">
        <v>1.885</v>
      </c>
      <c r="AJ140" s="14">
        <v>62</v>
      </c>
      <c r="AK140" s="11">
        <v>6.4000000000000001E-2</v>
      </c>
      <c r="AL140" s="11">
        <v>0</v>
      </c>
      <c r="AM140" s="11">
        <v>0.316</v>
      </c>
      <c r="AN140" s="111"/>
      <c r="AO140" s="11">
        <v>0.44800000000000001</v>
      </c>
      <c r="AP140" s="21" t="s">
        <v>1338</v>
      </c>
      <c r="AQ140" s="12">
        <v>8.0000000000000004E-4</v>
      </c>
      <c r="AR140" s="11">
        <v>1E-3</v>
      </c>
      <c r="AS140" s="15">
        <v>63</v>
      </c>
      <c r="AT140" s="10">
        <v>1.1200000000000001</v>
      </c>
      <c r="AU140" s="11">
        <v>1E-3</v>
      </c>
      <c r="AV140" s="11">
        <v>0.61899999999999999</v>
      </c>
      <c r="AW140" s="21" t="s">
        <v>1339</v>
      </c>
      <c r="AX140" s="11">
        <v>0.47199999999999998</v>
      </c>
      <c r="AY140" s="11">
        <v>0.97299999999999998</v>
      </c>
      <c r="AZ140" s="11">
        <v>-1.6E-2</v>
      </c>
      <c r="BA140" s="11">
        <v>0.111</v>
      </c>
      <c r="BB140" s="11">
        <v>0.43</v>
      </c>
      <c r="BC140" s="111"/>
      <c r="BD140" s="15">
        <v>63</v>
      </c>
      <c r="BE140" s="11">
        <v>0.746</v>
      </c>
      <c r="BF140" s="11">
        <v>0.81899999999999995</v>
      </c>
      <c r="BG140" s="11">
        <v>1.6E-2</v>
      </c>
      <c r="BH140" s="11">
        <v>4.8000000000000001E-2</v>
      </c>
      <c r="BI140" s="11">
        <v>0.28100000000000003</v>
      </c>
      <c r="BJ140" s="111"/>
      <c r="BK140" s="15">
        <v>59</v>
      </c>
      <c r="BL140" s="11">
        <v>0.81399999999999995</v>
      </c>
      <c r="BM140" s="11">
        <v>0.84399999999999997</v>
      </c>
      <c r="BN140" s="11">
        <v>0</v>
      </c>
      <c r="BO140" s="11">
        <v>3.4000000000000002E-2</v>
      </c>
      <c r="BP140" s="11">
        <v>0.23799999999999999</v>
      </c>
      <c r="BQ140" s="111"/>
      <c r="BR140" s="15">
        <v>36</v>
      </c>
      <c r="BS140" s="11"/>
      <c r="BT140" s="11">
        <v>4.7E-2</v>
      </c>
      <c r="BU140" s="11">
        <v>-0.111</v>
      </c>
      <c r="BV140" s="11">
        <v>0.111</v>
      </c>
      <c r="BW140" s="11" t="s">
        <v>1340</v>
      </c>
      <c r="BX140" s="11">
        <v>0.40799999999999997</v>
      </c>
      <c r="BY140" s="111"/>
      <c r="BZ140" s="15">
        <v>34</v>
      </c>
      <c r="CA140" s="11"/>
      <c r="CB140" s="11">
        <v>7.0999999999999994E-2</v>
      </c>
      <c r="CC140" s="11">
        <v>-0.14699999999999999</v>
      </c>
      <c r="CD140" s="11">
        <v>0.14699999999999999</v>
      </c>
      <c r="CE140" s="21" t="s">
        <v>1341</v>
      </c>
      <c r="CF140" s="11">
        <v>0.46</v>
      </c>
      <c r="CG140" s="111"/>
      <c r="CH140" s="11"/>
    </row>
    <row r="141" spans="1:86" x14ac:dyDescent="0.25">
      <c r="A141" s="16" t="s">
        <v>436</v>
      </c>
      <c r="B141" s="13" t="s">
        <v>404</v>
      </c>
      <c r="C141" s="9" t="s">
        <v>8</v>
      </c>
      <c r="D141" s="9" t="s">
        <v>9</v>
      </c>
      <c r="E141" s="16" t="s">
        <v>17</v>
      </c>
      <c r="F141" s="10">
        <v>1.05</v>
      </c>
      <c r="G141" s="10">
        <v>1.05</v>
      </c>
      <c r="H141" s="10">
        <v>1.05</v>
      </c>
      <c r="I141" s="10">
        <v>1.1000000000000001</v>
      </c>
      <c r="J141" s="111"/>
      <c r="K141" s="10">
        <v>1.05</v>
      </c>
      <c r="L141" s="11">
        <v>1E-3</v>
      </c>
      <c r="M141" s="11">
        <v>1E-3</v>
      </c>
      <c r="N141" s="11">
        <v>0.999</v>
      </c>
      <c r="O141" s="11">
        <v>1E-3</v>
      </c>
      <c r="P141" s="11">
        <v>0.1</v>
      </c>
      <c r="Q141" s="12">
        <v>1.1999999999999999E-3</v>
      </c>
      <c r="R141" s="104">
        <v>0.17699999999999999</v>
      </c>
      <c r="S141" s="11" t="s">
        <v>1350</v>
      </c>
      <c r="T141" s="11">
        <v>0.39100000000000001</v>
      </c>
      <c r="U141" s="21" t="s">
        <v>1349</v>
      </c>
      <c r="V141" s="111"/>
      <c r="W141" s="15">
        <v>7</v>
      </c>
      <c r="X141" s="11"/>
      <c r="Y141" s="11">
        <v>0.56399999999999995</v>
      </c>
      <c r="Z141" s="11">
        <v>3.4000000000000002E-2</v>
      </c>
      <c r="AA141" s="11">
        <v>-0.14299999999999999</v>
      </c>
      <c r="AB141" s="11">
        <v>0.14299999999999999</v>
      </c>
      <c r="AC141" s="21" t="s">
        <v>1351</v>
      </c>
      <c r="AD141" s="11">
        <v>0.48399999999999999</v>
      </c>
      <c r="AE141" s="111"/>
      <c r="AF141" s="11">
        <v>4.0000000000000001E-3</v>
      </c>
      <c r="AG141" s="11">
        <v>-16</v>
      </c>
      <c r="AH141" s="11">
        <v>-16</v>
      </c>
      <c r="AI141" s="11">
        <v>256</v>
      </c>
      <c r="AJ141" s="14">
        <v>18</v>
      </c>
      <c r="AK141" s="11">
        <v>7.8E-2</v>
      </c>
      <c r="AL141" s="11">
        <v>0</v>
      </c>
      <c r="AM141" s="11">
        <v>0.30199999999999999</v>
      </c>
      <c r="AN141" s="111"/>
      <c r="AO141" s="11">
        <v>-0.219</v>
      </c>
      <c r="AP141" s="21" t="s">
        <v>1352</v>
      </c>
      <c r="AQ141" s="12">
        <v>0</v>
      </c>
      <c r="AR141" s="11">
        <v>0</v>
      </c>
      <c r="AS141" s="15">
        <v>17</v>
      </c>
      <c r="AT141" s="10">
        <v>1.05</v>
      </c>
      <c r="AU141" s="11">
        <v>0</v>
      </c>
      <c r="AV141" s="11">
        <v>-0.56000000000000005</v>
      </c>
      <c r="AW141" s="21" t="s">
        <v>1353</v>
      </c>
      <c r="AX141" s="11">
        <v>-6.3E-2</v>
      </c>
      <c r="AY141" s="11">
        <v>1</v>
      </c>
      <c r="AZ141" s="11">
        <v>0</v>
      </c>
      <c r="BA141" s="11">
        <v>0.11799999999999999</v>
      </c>
      <c r="BB141" s="11">
        <v>0.45300000000000001</v>
      </c>
      <c r="BC141" s="111"/>
      <c r="BD141" s="15">
        <v>17</v>
      </c>
      <c r="BE141" s="11">
        <v>-6.3E-2</v>
      </c>
      <c r="BF141" s="11">
        <v>0.97399999999999998</v>
      </c>
      <c r="BG141" s="11">
        <v>0</v>
      </c>
      <c r="BH141" s="11">
        <v>0.11799999999999999</v>
      </c>
      <c r="BI141" s="11">
        <v>0.45300000000000001</v>
      </c>
      <c r="BJ141" s="111"/>
      <c r="BK141" s="15">
        <v>19</v>
      </c>
      <c r="BL141" s="11">
        <v>1</v>
      </c>
      <c r="BM141" s="11">
        <v>0.97399999999999998</v>
      </c>
      <c r="BN141" s="11">
        <v>0</v>
      </c>
      <c r="BO141" s="11">
        <v>0</v>
      </c>
      <c r="BP141" s="11">
        <v>0</v>
      </c>
      <c r="BQ141" s="111"/>
      <c r="BR141" s="15">
        <v>8</v>
      </c>
      <c r="BS141" s="11"/>
      <c r="BT141" s="11">
        <v>0.56399999999999995</v>
      </c>
      <c r="BU141" s="11">
        <v>0</v>
      </c>
      <c r="BV141" s="11">
        <v>0</v>
      </c>
      <c r="BW141" s="11" t="s">
        <v>1143</v>
      </c>
      <c r="BX141" s="11">
        <v>0</v>
      </c>
      <c r="BY141" s="111"/>
      <c r="BZ141" s="15">
        <v>7</v>
      </c>
      <c r="CA141" s="11"/>
      <c r="CB141" s="11">
        <v>0.58499999999999996</v>
      </c>
      <c r="CC141" s="11">
        <v>0</v>
      </c>
      <c r="CD141" s="11">
        <v>0</v>
      </c>
      <c r="CE141" s="21" t="s">
        <v>1143</v>
      </c>
      <c r="CF141" s="11">
        <v>0</v>
      </c>
      <c r="CG141" s="111"/>
      <c r="CH141" s="11"/>
    </row>
    <row r="142" spans="1:86" x14ac:dyDescent="0.25">
      <c r="A142" s="16" t="s">
        <v>437</v>
      </c>
      <c r="B142" s="13" t="s">
        <v>406</v>
      </c>
      <c r="C142" s="9" t="s">
        <v>8</v>
      </c>
      <c r="D142" s="9" t="s">
        <v>9</v>
      </c>
      <c r="E142" s="16" t="s">
        <v>17</v>
      </c>
      <c r="F142" s="10">
        <v>1.1299999999999999</v>
      </c>
      <c r="G142" s="10">
        <v>1.07</v>
      </c>
      <c r="H142" s="10">
        <v>1.08</v>
      </c>
      <c r="I142" s="10">
        <v>1</v>
      </c>
      <c r="J142" s="111"/>
      <c r="K142" s="10">
        <v>1.0900000000000001</v>
      </c>
      <c r="L142" s="11">
        <v>3.2000000000000001E-2</v>
      </c>
      <c r="M142" s="11">
        <v>0.51900000000000002</v>
      </c>
      <c r="N142" s="11">
        <v>0.59599999999999997</v>
      </c>
      <c r="O142" s="11">
        <v>2.9000000000000001E-2</v>
      </c>
      <c r="P142" s="11">
        <v>2.9</v>
      </c>
      <c r="Q142" s="12">
        <v>2.4199999999999999E-2</v>
      </c>
      <c r="R142" s="104">
        <v>0.42199999999999999</v>
      </c>
      <c r="S142" s="11" t="s">
        <v>1362</v>
      </c>
      <c r="T142" s="11">
        <v>0.68700000000000006</v>
      </c>
      <c r="U142" s="21" t="s">
        <v>1361</v>
      </c>
      <c r="V142" s="111"/>
      <c r="W142" s="15">
        <v>14</v>
      </c>
      <c r="X142" s="11"/>
      <c r="Y142" s="11">
        <v>0.42799999999999999</v>
      </c>
      <c r="Z142" s="11">
        <v>4.7E-2</v>
      </c>
      <c r="AA142" s="11">
        <v>0</v>
      </c>
      <c r="AB142" s="11">
        <v>0</v>
      </c>
      <c r="AC142" s="21" t="s">
        <v>1143</v>
      </c>
      <c r="AD142" s="11">
        <v>0</v>
      </c>
      <c r="AE142" s="111"/>
      <c r="AF142" s="11">
        <v>0.81</v>
      </c>
      <c r="AG142" s="11">
        <v>0.54700000000000004</v>
      </c>
      <c r="AH142" s="11">
        <v>1.0580000000000001</v>
      </c>
      <c r="AI142" s="11">
        <v>0.57899999999999996</v>
      </c>
      <c r="AJ142" s="14">
        <v>50</v>
      </c>
      <c r="AK142" s="11">
        <v>5.2999999999999999E-2</v>
      </c>
      <c r="AL142" s="11">
        <v>-5.2999999999999999E-2</v>
      </c>
      <c r="AM142" s="11">
        <v>0.42899999999999999</v>
      </c>
      <c r="AN142" s="111"/>
      <c r="AO142" s="11">
        <v>0.313</v>
      </c>
      <c r="AP142" s="21" t="s">
        <v>1363</v>
      </c>
      <c r="AQ142" s="12">
        <v>3.2000000000000001E-2</v>
      </c>
      <c r="AR142" s="11">
        <v>3.7999999999999999E-2</v>
      </c>
      <c r="AS142" s="15">
        <v>50</v>
      </c>
      <c r="AT142" s="10">
        <v>1.1000000000000001</v>
      </c>
      <c r="AU142" s="11">
        <v>4.2000000000000003E-2</v>
      </c>
      <c r="AV142" s="11">
        <v>0.47699999999999998</v>
      </c>
      <c r="AW142" s="21" t="s">
        <v>1364</v>
      </c>
      <c r="AX142" s="11">
        <v>0.443</v>
      </c>
      <c r="AY142" s="11">
        <v>0.32600000000000001</v>
      </c>
      <c r="AZ142" s="11">
        <v>-0.08</v>
      </c>
      <c r="BA142" s="11">
        <v>0.08</v>
      </c>
      <c r="BB142" s="11">
        <v>0.56899999999999995</v>
      </c>
      <c r="BC142" s="111"/>
      <c r="BD142" s="15">
        <v>50</v>
      </c>
      <c r="BE142" s="11">
        <v>0.85699999999999998</v>
      </c>
      <c r="BF142" s="11">
        <v>0.86699999999999999</v>
      </c>
      <c r="BG142" s="11">
        <v>-0.02</v>
      </c>
      <c r="BH142" s="11">
        <v>0.02</v>
      </c>
      <c r="BI142" s="11">
        <v>0.18099999999999999</v>
      </c>
      <c r="BJ142" s="111"/>
      <c r="BK142" s="15">
        <v>51</v>
      </c>
      <c r="BL142" s="11">
        <v>0.46899999999999997</v>
      </c>
      <c r="BM142" s="11">
        <v>0.40699999999999997</v>
      </c>
      <c r="BN142" s="11">
        <v>-5.8999999999999997E-2</v>
      </c>
      <c r="BO142" s="11">
        <v>5.8999999999999997E-2</v>
      </c>
      <c r="BP142" s="11">
        <v>0.53800000000000003</v>
      </c>
      <c r="BQ142" s="111"/>
      <c r="BR142" s="15">
        <v>17</v>
      </c>
      <c r="BS142" s="11"/>
      <c r="BT142" s="11">
        <v>0.13100000000000001</v>
      </c>
      <c r="BU142" s="11">
        <v>0</v>
      </c>
      <c r="BV142" s="11">
        <v>0</v>
      </c>
      <c r="BW142" s="11" t="s">
        <v>1143</v>
      </c>
      <c r="BX142" s="11">
        <v>0</v>
      </c>
      <c r="BY142" s="111"/>
      <c r="BZ142" s="15">
        <v>14</v>
      </c>
      <c r="CA142" s="11"/>
      <c r="CB142" s="11">
        <v>0.35699999999999998</v>
      </c>
      <c r="CC142" s="11">
        <v>0</v>
      </c>
      <c r="CD142" s="11">
        <v>0</v>
      </c>
      <c r="CE142" s="21" t="s">
        <v>1143</v>
      </c>
      <c r="CF142" s="11">
        <v>0</v>
      </c>
      <c r="CG142" s="111"/>
      <c r="CH142" s="11"/>
    </row>
    <row r="143" spans="1:86" x14ac:dyDescent="0.25">
      <c r="A143" s="33" t="s">
        <v>2041</v>
      </c>
      <c r="B143" s="86"/>
      <c r="C143" s="18"/>
      <c r="D143" s="18"/>
      <c r="E143" s="40"/>
      <c r="F143" s="27"/>
      <c r="G143" s="27"/>
      <c r="H143" s="27"/>
      <c r="I143" s="27"/>
      <c r="J143" s="42"/>
      <c r="K143" s="27"/>
      <c r="L143" s="22"/>
      <c r="M143" s="22"/>
      <c r="N143" s="22"/>
      <c r="O143" s="22"/>
      <c r="P143" s="22"/>
      <c r="Q143" s="41"/>
      <c r="R143" s="22"/>
      <c r="S143" s="22"/>
      <c r="T143" s="22"/>
      <c r="U143" s="42"/>
      <c r="V143" s="42"/>
      <c r="W143" s="17"/>
      <c r="X143" s="22"/>
      <c r="Y143" s="22"/>
      <c r="Z143" s="22"/>
      <c r="AA143" s="22"/>
      <c r="AB143" s="22"/>
      <c r="AC143" s="42"/>
      <c r="AD143" s="22"/>
      <c r="AE143" s="42"/>
      <c r="AF143" s="22"/>
      <c r="AG143" s="22"/>
      <c r="AH143" s="22"/>
      <c r="AI143" s="22"/>
      <c r="AJ143" s="43"/>
      <c r="AK143" s="22"/>
      <c r="AL143" s="22"/>
      <c r="AM143" s="22"/>
      <c r="AN143" s="42"/>
      <c r="AO143" s="22"/>
      <c r="AP143" s="42"/>
      <c r="AQ143" s="41"/>
      <c r="AR143" s="22"/>
      <c r="AS143" s="17"/>
      <c r="AT143" s="27"/>
      <c r="AU143" s="22"/>
      <c r="AV143" s="22"/>
      <c r="AW143" s="42"/>
      <c r="AX143" s="22"/>
      <c r="AY143" s="22"/>
      <c r="AZ143" s="22"/>
      <c r="BA143" s="22"/>
      <c r="BB143" s="22"/>
      <c r="BC143" s="42"/>
      <c r="BD143" s="17"/>
      <c r="BE143" s="22"/>
      <c r="BF143" s="22"/>
      <c r="BG143" s="22"/>
      <c r="BH143" s="22"/>
      <c r="BI143" s="22"/>
      <c r="BJ143" s="42"/>
      <c r="BK143" s="17"/>
      <c r="BL143" s="22"/>
      <c r="BM143" s="22"/>
      <c r="BN143" s="22"/>
      <c r="BO143" s="22"/>
      <c r="BP143" s="22"/>
      <c r="BQ143" s="42"/>
      <c r="BR143" s="17"/>
      <c r="BS143" s="22"/>
      <c r="BT143" s="22"/>
      <c r="BU143" s="22"/>
      <c r="BV143" s="22"/>
      <c r="BW143" s="22"/>
      <c r="BX143" s="22"/>
      <c r="BY143" s="42"/>
      <c r="BZ143" s="17"/>
      <c r="CA143" s="22"/>
      <c r="CB143" s="22"/>
      <c r="CC143" s="22"/>
      <c r="CD143" s="22"/>
      <c r="CE143" s="42"/>
      <c r="CF143" s="22"/>
      <c r="CG143" s="42"/>
      <c r="CH143" s="22"/>
    </row>
    <row r="144" spans="1:86" x14ac:dyDescent="0.25">
      <c r="A144" s="16" t="s">
        <v>438</v>
      </c>
      <c r="B144" s="13" t="s">
        <v>439</v>
      </c>
      <c r="C144" s="9" t="s">
        <v>8</v>
      </c>
      <c r="D144" s="9" t="s">
        <v>64</v>
      </c>
      <c r="E144" s="16" t="s">
        <v>34</v>
      </c>
      <c r="F144" s="10">
        <v>1.27</v>
      </c>
      <c r="G144" s="10">
        <v>1.36</v>
      </c>
      <c r="H144" s="10">
        <v>1.28</v>
      </c>
      <c r="I144" s="10">
        <v>1.24</v>
      </c>
      <c r="J144" s="111"/>
      <c r="K144" s="10">
        <v>1.3</v>
      </c>
      <c r="L144" s="11">
        <v>5.1999999999999998E-2</v>
      </c>
      <c r="M144" s="11">
        <v>8.7999999999999995E-2</v>
      </c>
      <c r="N144" s="11">
        <v>0.91600000000000004</v>
      </c>
      <c r="O144" s="11">
        <v>0.04</v>
      </c>
      <c r="P144" s="11">
        <v>4</v>
      </c>
      <c r="Q144" s="12">
        <v>3.3399999999999999E-2</v>
      </c>
      <c r="R144" s="104">
        <v>0.58099999999999996</v>
      </c>
      <c r="S144" s="11" t="s">
        <v>1811</v>
      </c>
      <c r="T144" s="11">
        <v>0.80600000000000005</v>
      </c>
      <c r="U144" s="21" t="s">
        <v>1810</v>
      </c>
      <c r="V144" s="111"/>
      <c r="W144" s="15">
        <v>15</v>
      </c>
      <c r="X144" s="11">
        <v>0.89</v>
      </c>
      <c r="Y144" s="11">
        <v>0.61399999999999999</v>
      </c>
      <c r="Z144" s="11">
        <v>6.7000000000000004E-2</v>
      </c>
      <c r="AA144" s="11">
        <v>-0.13300000000000001</v>
      </c>
      <c r="AB144" s="11">
        <v>0.13300000000000001</v>
      </c>
      <c r="AC144" s="21" t="s">
        <v>1812</v>
      </c>
      <c r="AD144" s="11">
        <v>0.66100000000000003</v>
      </c>
      <c r="AE144" s="111"/>
      <c r="AF144" s="11">
        <v>0.63400000000000001</v>
      </c>
      <c r="AG144" s="11">
        <v>0.97499999999999998</v>
      </c>
      <c r="AH144" s="11">
        <v>1.2410000000000001</v>
      </c>
      <c r="AI144" s="11">
        <v>1.2090000000000001</v>
      </c>
      <c r="AJ144" s="14">
        <v>18</v>
      </c>
      <c r="AK144" s="11">
        <v>0.247</v>
      </c>
      <c r="AL144" s="11">
        <v>-0.16800000000000001</v>
      </c>
      <c r="AM144" s="11">
        <v>0.83099999999999996</v>
      </c>
      <c r="AN144" s="111"/>
      <c r="AO144" s="11">
        <v>0.55500000000000005</v>
      </c>
      <c r="AP144" s="21" t="s">
        <v>1813</v>
      </c>
      <c r="AQ144" s="12">
        <v>4.3200000000000002E-2</v>
      </c>
      <c r="AR144" s="11">
        <v>5.0999999999999997E-2</v>
      </c>
      <c r="AS144" s="15">
        <v>17</v>
      </c>
      <c r="AT144" s="10">
        <v>1.32</v>
      </c>
      <c r="AU144" s="11">
        <v>6.7000000000000004E-2</v>
      </c>
      <c r="AV144" s="11">
        <v>0.71399999999999997</v>
      </c>
      <c r="AW144" s="21" t="s">
        <v>1814</v>
      </c>
      <c r="AX144" s="11">
        <v>0.61799999999999999</v>
      </c>
      <c r="AY144" s="11">
        <v>0.69799999999999995</v>
      </c>
      <c r="AZ144" s="11">
        <v>-5.8999999999999997E-2</v>
      </c>
      <c r="BA144" s="11">
        <v>0.29399999999999998</v>
      </c>
      <c r="BB144" s="11">
        <v>0.95699999999999996</v>
      </c>
      <c r="BC144" s="111"/>
      <c r="BD144" s="15">
        <v>17</v>
      </c>
      <c r="BE144" s="11">
        <v>0.78700000000000003</v>
      </c>
      <c r="BF144" s="11">
        <v>0.73299999999999998</v>
      </c>
      <c r="BG144" s="11">
        <v>-0.23499999999999999</v>
      </c>
      <c r="BH144" s="11">
        <v>0.23499999999999999</v>
      </c>
      <c r="BI144" s="11">
        <v>0.85</v>
      </c>
      <c r="BJ144" s="111"/>
      <c r="BK144" s="15">
        <v>19</v>
      </c>
      <c r="BL144" s="11">
        <v>0.76700000000000002</v>
      </c>
      <c r="BM144" s="11">
        <v>0.96299999999999997</v>
      </c>
      <c r="BN144" s="11">
        <v>-0.21099999999999999</v>
      </c>
      <c r="BO144" s="11">
        <v>0.21099999999999999</v>
      </c>
      <c r="BP144" s="11">
        <v>0.68500000000000005</v>
      </c>
      <c r="BQ144" s="111"/>
      <c r="BR144" s="15">
        <v>17</v>
      </c>
      <c r="BS144" s="11">
        <v>0.82099999999999995</v>
      </c>
      <c r="BT144" s="11">
        <v>0.90100000000000002</v>
      </c>
      <c r="BU144" s="11">
        <v>-0.11799999999999999</v>
      </c>
      <c r="BV144" s="11">
        <v>0.11799999999999999</v>
      </c>
      <c r="BW144" s="11" t="s">
        <v>1815</v>
      </c>
      <c r="BX144" s="11">
        <v>0.621</v>
      </c>
      <c r="BY144" s="111"/>
      <c r="BZ144" s="15">
        <v>16</v>
      </c>
      <c r="CA144" s="11">
        <v>0.59199999999999997</v>
      </c>
      <c r="CB144" s="11">
        <v>0.86599999999999999</v>
      </c>
      <c r="CC144" s="11">
        <v>-6.3E-2</v>
      </c>
      <c r="CD144" s="11">
        <v>0.313</v>
      </c>
      <c r="CE144" s="21" t="s">
        <v>1816</v>
      </c>
      <c r="CF144" s="11">
        <v>1.1890000000000001</v>
      </c>
      <c r="CG144" s="111"/>
      <c r="CH144" s="11">
        <v>0.70599999999999996</v>
      </c>
    </row>
    <row r="145" spans="1:86" x14ac:dyDescent="0.25">
      <c r="A145" s="16" t="s">
        <v>440</v>
      </c>
      <c r="B145" s="13" t="s">
        <v>441</v>
      </c>
      <c r="C145" s="9" t="s">
        <v>8</v>
      </c>
      <c r="D145" s="9" t="s">
        <v>64</v>
      </c>
      <c r="E145" s="16" t="s">
        <v>34</v>
      </c>
      <c r="F145" s="10">
        <v>1.08</v>
      </c>
      <c r="G145" s="10">
        <v>1.1000000000000001</v>
      </c>
      <c r="H145" s="10">
        <v>1.05</v>
      </c>
      <c r="I145" s="10">
        <v>1.1299999999999999</v>
      </c>
      <c r="J145" s="111"/>
      <c r="K145" s="10">
        <v>1.08</v>
      </c>
      <c r="L145" s="11">
        <v>2.5999999999999999E-2</v>
      </c>
      <c r="M145" s="11">
        <v>0.35399999999999998</v>
      </c>
      <c r="N145" s="11">
        <v>0.70299999999999996</v>
      </c>
      <c r="O145" s="11">
        <v>2.4E-2</v>
      </c>
      <c r="P145" s="11">
        <v>2.4</v>
      </c>
      <c r="Q145" s="12">
        <v>1.9599999999999999E-2</v>
      </c>
      <c r="R145" s="104">
        <v>0.41399999999999998</v>
      </c>
      <c r="S145" s="11" t="s">
        <v>1825</v>
      </c>
      <c r="T145" s="11">
        <v>0.68</v>
      </c>
      <c r="U145" s="21" t="s">
        <v>1824</v>
      </c>
      <c r="V145" s="111"/>
      <c r="W145" s="15">
        <v>33</v>
      </c>
      <c r="X145" s="19">
        <v>-4.4999999999999998E-2</v>
      </c>
      <c r="Y145" s="11">
        <v>0.66100000000000003</v>
      </c>
      <c r="Z145" s="11">
        <v>1.7999999999999999E-2</v>
      </c>
      <c r="AA145" s="11">
        <v>-0.03</v>
      </c>
      <c r="AB145" s="11">
        <v>9.0999999999999998E-2</v>
      </c>
      <c r="AC145" s="21" t="s">
        <v>1826</v>
      </c>
      <c r="AD145" s="11">
        <v>0.39</v>
      </c>
      <c r="AE145" s="111"/>
      <c r="AF145" s="11">
        <v>-6.1219999999999999</v>
      </c>
      <c r="AG145" s="11">
        <v>-0.10299999999999999</v>
      </c>
      <c r="AH145" s="11">
        <v>-9.0999999999999998E-2</v>
      </c>
      <c r="AI145" s="11">
        <v>8.9999999999999993E-3</v>
      </c>
      <c r="AJ145" s="14">
        <v>32</v>
      </c>
      <c r="AK145" s="11">
        <v>8.3000000000000004E-2</v>
      </c>
      <c r="AL145" s="11">
        <v>-4.2000000000000003E-2</v>
      </c>
      <c r="AM145" s="11">
        <v>0.36199999999999999</v>
      </c>
      <c r="AN145" s="111"/>
      <c r="AO145" s="11">
        <v>0.60199999999999998</v>
      </c>
      <c r="AP145" s="21" t="s">
        <v>1827</v>
      </c>
      <c r="AQ145" s="12">
        <v>1.3899999999999999E-2</v>
      </c>
      <c r="AR145" s="11">
        <v>1.7000000000000001E-2</v>
      </c>
      <c r="AS145" s="15">
        <v>33</v>
      </c>
      <c r="AT145" s="10">
        <v>1.0900000000000001</v>
      </c>
      <c r="AU145" s="11">
        <v>1.7999999999999999E-2</v>
      </c>
      <c r="AV145" s="11">
        <v>0.751</v>
      </c>
      <c r="AW145" s="21" t="s">
        <v>1828</v>
      </c>
      <c r="AX145" s="11">
        <v>0.63300000000000001</v>
      </c>
      <c r="AY145" s="11">
        <v>0.69799999999999995</v>
      </c>
      <c r="AZ145" s="11">
        <v>0</v>
      </c>
      <c r="BA145" s="11">
        <v>6.0999999999999999E-2</v>
      </c>
      <c r="BB145" s="11">
        <v>0.32</v>
      </c>
      <c r="BC145" s="111"/>
      <c r="BD145" s="15">
        <v>32</v>
      </c>
      <c r="BE145" s="11">
        <v>0.55800000000000005</v>
      </c>
      <c r="BF145" s="11">
        <v>0.438</v>
      </c>
      <c r="BG145" s="11">
        <v>-6.3E-2</v>
      </c>
      <c r="BH145" s="11">
        <v>6.3E-2</v>
      </c>
      <c r="BI145" s="11">
        <v>0.315</v>
      </c>
      <c r="BJ145" s="111"/>
      <c r="BK145" s="15">
        <v>32</v>
      </c>
      <c r="BL145" s="11">
        <v>-5.8000000000000003E-2</v>
      </c>
      <c r="BM145" s="11">
        <v>0.69799999999999995</v>
      </c>
      <c r="BN145" s="11">
        <v>-6.3E-2</v>
      </c>
      <c r="BO145" s="11">
        <v>0.125</v>
      </c>
      <c r="BP145" s="11">
        <v>0.45300000000000001</v>
      </c>
      <c r="BQ145" s="111"/>
      <c r="BR145" s="15">
        <v>32</v>
      </c>
      <c r="BS145" s="11">
        <v>-5.8000000000000003E-2</v>
      </c>
      <c r="BT145" s="11">
        <v>0.4</v>
      </c>
      <c r="BU145" s="11">
        <v>-6.3E-2</v>
      </c>
      <c r="BV145" s="11">
        <v>0.125</v>
      </c>
      <c r="BW145" s="11" t="s">
        <v>1829</v>
      </c>
      <c r="BX145" s="11">
        <v>0.45300000000000001</v>
      </c>
      <c r="BY145" s="111"/>
      <c r="BZ145" s="15">
        <v>32</v>
      </c>
      <c r="CA145" s="11"/>
      <c r="CB145" s="11">
        <v>0.21299999999999999</v>
      </c>
      <c r="CC145" s="11">
        <v>3.1E-2</v>
      </c>
      <c r="CD145" s="11">
        <v>3.1E-2</v>
      </c>
      <c r="CE145" s="21" t="s">
        <v>1830</v>
      </c>
      <c r="CF145" s="11">
        <v>0.22600000000000001</v>
      </c>
      <c r="CG145" s="111"/>
      <c r="CH145" s="11">
        <v>-4.7E-2</v>
      </c>
    </row>
    <row r="146" spans="1:86" x14ac:dyDescent="0.25">
      <c r="A146" s="16" t="s">
        <v>442</v>
      </c>
      <c r="B146" s="13" t="s">
        <v>443</v>
      </c>
      <c r="C146" s="9" t="s">
        <v>8</v>
      </c>
      <c r="D146" s="9" t="s">
        <v>64</v>
      </c>
      <c r="E146" s="16" t="s">
        <v>34</v>
      </c>
      <c r="F146" s="10">
        <v>1.21</v>
      </c>
      <c r="G146" s="10">
        <v>1.1399999999999999</v>
      </c>
      <c r="H146" s="10">
        <v>1.1100000000000001</v>
      </c>
      <c r="I146" s="10">
        <v>1.1599999999999999</v>
      </c>
      <c r="J146" s="111"/>
      <c r="K146" s="10">
        <v>1.1499999999999999</v>
      </c>
      <c r="L146" s="11">
        <v>0.05</v>
      </c>
      <c r="M146" s="11">
        <v>0.25600000000000001</v>
      </c>
      <c r="N146" s="11">
        <v>0.77500000000000002</v>
      </c>
      <c r="O146" s="11">
        <v>4.2999999999999997E-2</v>
      </c>
      <c r="P146" s="11">
        <v>4.3</v>
      </c>
      <c r="Q146" s="12">
        <v>1.77E-2</v>
      </c>
      <c r="R146" s="104">
        <v>0.875</v>
      </c>
      <c r="S146" s="11" t="s">
        <v>1839</v>
      </c>
      <c r="T146" s="11">
        <v>0.95399999999999996</v>
      </c>
      <c r="U146" s="21" t="s">
        <v>1838</v>
      </c>
      <c r="V146" s="111"/>
      <c r="W146" s="15">
        <v>25</v>
      </c>
      <c r="X146" s="19">
        <v>-7.4999999999999997E-2</v>
      </c>
      <c r="Y146" s="11">
        <v>0.87</v>
      </c>
      <c r="Z146" s="11">
        <v>1.4E-2</v>
      </c>
      <c r="AA146" s="11">
        <v>0.04</v>
      </c>
      <c r="AB146" s="11">
        <v>0.2</v>
      </c>
      <c r="AC146" s="21" t="s">
        <v>1840</v>
      </c>
      <c r="AD146" s="11">
        <v>0.68899999999999995</v>
      </c>
      <c r="AE146" s="111"/>
      <c r="AF146" s="11">
        <v>0.95899999999999996</v>
      </c>
      <c r="AG146" s="11">
        <v>0.96699999999999997</v>
      </c>
      <c r="AH146" s="11">
        <v>1.0209999999999999</v>
      </c>
      <c r="AI146" s="11">
        <v>0.98699999999999999</v>
      </c>
      <c r="AJ146" s="14">
        <v>33</v>
      </c>
      <c r="AK146" s="11">
        <v>8.1000000000000003E-2</v>
      </c>
      <c r="AL146" s="11">
        <v>-8.1000000000000003E-2</v>
      </c>
      <c r="AM146" s="11">
        <v>0.34200000000000003</v>
      </c>
      <c r="AN146" s="111"/>
      <c r="AO146" s="11">
        <v>0.88900000000000001</v>
      </c>
      <c r="AP146" s="21" t="s">
        <v>1841</v>
      </c>
      <c r="AQ146" s="12">
        <v>1.7899999999999999E-2</v>
      </c>
      <c r="AR146" s="11">
        <v>4.2999999999999997E-2</v>
      </c>
      <c r="AS146" s="15">
        <v>34</v>
      </c>
      <c r="AT146" s="10">
        <v>1.17</v>
      </c>
      <c r="AU146" s="11">
        <v>5.0999999999999997E-2</v>
      </c>
      <c r="AV146" s="11">
        <v>0.94099999999999995</v>
      </c>
      <c r="AW146" s="21" t="s">
        <v>1842</v>
      </c>
      <c r="AX146" s="11">
        <v>0.92700000000000005</v>
      </c>
      <c r="AY146" s="11">
        <v>0.58199999999999996</v>
      </c>
      <c r="AZ146" s="11">
        <v>-8.7999999999999995E-2</v>
      </c>
      <c r="BA146" s="11">
        <v>8.7999999999999995E-2</v>
      </c>
      <c r="BB146" s="11">
        <v>0.36899999999999999</v>
      </c>
      <c r="BC146" s="111"/>
      <c r="BD146" s="15">
        <v>32</v>
      </c>
      <c r="BE146" s="11">
        <v>0.97899999999999998</v>
      </c>
      <c r="BF146" s="11">
        <v>0.85299999999999998</v>
      </c>
      <c r="BG146" s="11">
        <v>-3.1E-2</v>
      </c>
      <c r="BH146" s="11">
        <v>3.1E-2</v>
      </c>
      <c r="BI146" s="11">
        <v>0.22600000000000001</v>
      </c>
      <c r="BJ146" s="111"/>
      <c r="BK146" s="15">
        <v>32</v>
      </c>
      <c r="BL146" s="11">
        <v>0.94699999999999995</v>
      </c>
      <c r="BM146" s="11">
        <v>0.46300000000000002</v>
      </c>
      <c r="BN146" s="11">
        <v>-0.125</v>
      </c>
      <c r="BO146" s="11">
        <v>0.125</v>
      </c>
      <c r="BP146" s="11">
        <v>0.43</v>
      </c>
      <c r="BQ146" s="111"/>
      <c r="BR146" s="15">
        <v>26</v>
      </c>
      <c r="BS146" s="11">
        <v>-0.13200000000000001</v>
      </c>
      <c r="BT146" s="11">
        <v>0.71599999999999997</v>
      </c>
      <c r="BU146" s="11">
        <v>-3.7999999999999999E-2</v>
      </c>
      <c r="BV146" s="11">
        <v>0.34599999999999997</v>
      </c>
      <c r="BW146" s="11" t="s">
        <v>1843</v>
      </c>
      <c r="BX146" s="11">
        <v>0.99</v>
      </c>
      <c r="BY146" s="111"/>
      <c r="BZ146" s="15">
        <v>24</v>
      </c>
      <c r="CA146" s="11">
        <v>-9.2999999999999999E-2</v>
      </c>
      <c r="CB146" s="11">
        <v>0.73299999999999998</v>
      </c>
      <c r="CC146" s="11">
        <v>8.3000000000000004E-2</v>
      </c>
      <c r="CD146" s="11">
        <v>0.25</v>
      </c>
      <c r="CE146" s="21" t="s">
        <v>1844</v>
      </c>
      <c r="CF146" s="11">
        <v>0.747</v>
      </c>
      <c r="CG146" s="111"/>
      <c r="CH146" s="11">
        <v>-0.104</v>
      </c>
    </row>
    <row r="147" spans="1:86" x14ac:dyDescent="0.25">
      <c r="A147" s="16" t="s">
        <v>444</v>
      </c>
      <c r="B147" s="13" t="s">
        <v>445</v>
      </c>
      <c r="C147" s="9" t="s">
        <v>8</v>
      </c>
      <c r="D147" s="9" t="s">
        <v>64</v>
      </c>
      <c r="E147" s="16" t="s">
        <v>34</v>
      </c>
      <c r="F147" s="10">
        <v>2.8</v>
      </c>
      <c r="G147" s="10">
        <v>3</v>
      </c>
      <c r="H147" s="10">
        <v>1.5</v>
      </c>
      <c r="I147" s="10">
        <v>2</v>
      </c>
      <c r="J147" s="111"/>
      <c r="K147" s="10">
        <v>2.4300000000000002</v>
      </c>
      <c r="L147" s="11">
        <v>0.81399999999999995</v>
      </c>
      <c r="M147" s="11">
        <v>1.371</v>
      </c>
      <c r="N147" s="11">
        <v>0.29799999999999999</v>
      </c>
      <c r="O147" s="11">
        <v>0.33500000000000002</v>
      </c>
      <c r="P147" s="11">
        <v>33.5</v>
      </c>
      <c r="Q147" s="12">
        <v>0.66100000000000003</v>
      </c>
      <c r="R147" s="104">
        <v>0.34100000000000003</v>
      </c>
      <c r="S147" s="11" t="s">
        <v>1846</v>
      </c>
      <c r="T147" s="11">
        <v>0.60799999999999998</v>
      </c>
      <c r="U147" s="21" t="s">
        <v>1845</v>
      </c>
      <c r="V147" s="111"/>
      <c r="W147" s="15">
        <v>0</v>
      </c>
      <c r="X147" s="19"/>
      <c r="Y147" s="11">
        <v>0.53900000000000003</v>
      </c>
      <c r="Z147" s="11">
        <v>0.28299999999999997</v>
      </c>
      <c r="AA147" s="11"/>
      <c r="AB147" s="11"/>
      <c r="AC147" s="21" t="s">
        <v>834</v>
      </c>
      <c r="AD147" s="11"/>
      <c r="AE147" s="111"/>
      <c r="AF147" s="11">
        <v>-1.633</v>
      </c>
      <c r="AG147" s="11">
        <v>-0.5</v>
      </c>
      <c r="AH147" s="11">
        <v>-0.61199999999999999</v>
      </c>
      <c r="AI147" s="11">
        <v>0.30599999999999999</v>
      </c>
      <c r="AJ147" s="14">
        <v>3</v>
      </c>
      <c r="AK147" s="11">
        <v>0.72199999999999998</v>
      </c>
      <c r="AL147" s="11">
        <v>5.6000000000000001E-2</v>
      </c>
      <c r="AM147" s="11">
        <v>1.5</v>
      </c>
      <c r="AN147" s="111"/>
      <c r="AO147" s="11">
        <v>0.76900000000000002</v>
      </c>
      <c r="AP147" s="21" t="s">
        <v>1847</v>
      </c>
      <c r="AQ147" s="12">
        <v>0.1148</v>
      </c>
      <c r="AR147" s="11">
        <v>4.9000000000000002E-2</v>
      </c>
      <c r="AS147" s="15">
        <v>4</v>
      </c>
      <c r="AT147" s="10">
        <v>2.9</v>
      </c>
      <c r="AU147" s="11">
        <v>0.14099999999999999</v>
      </c>
      <c r="AV147" s="11">
        <v>0.86899999999999999</v>
      </c>
      <c r="AW147" s="21" t="s">
        <v>1848</v>
      </c>
      <c r="AX147" s="11">
        <v>0.81599999999999995</v>
      </c>
      <c r="AY147" s="11">
        <v>0.83599999999999997</v>
      </c>
      <c r="AZ147" s="11">
        <v>0.5</v>
      </c>
      <c r="BA147" s="11">
        <v>0.5</v>
      </c>
      <c r="BB147" s="11">
        <v>1.28</v>
      </c>
      <c r="BC147" s="111"/>
      <c r="BD147" s="15">
        <v>2</v>
      </c>
      <c r="BE147" s="11">
        <v>1</v>
      </c>
      <c r="BF147" s="11">
        <v>0.16300000000000001</v>
      </c>
      <c r="BG147" s="11">
        <v>0</v>
      </c>
      <c r="BH147" s="11">
        <v>0</v>
      </c>
      <c r="BI147" s="11">
        <v>0</v>
      </c>
      <c r="BJ147" s="111"/>
      <c r="BK147" s="15">
        <v>3</v>
      </c>
      <c r="BL147" s="11">
        <v>-0.5</v>
      </c>
      <c r="BM147" s="11">
        <v>0.19800000000000001</v>
      </c>
      <c r="BN147" s="11">
        <v>-0.33300000000000002</v>
      </c>
      <c r="BO147" s="11">
        <v>1.667</v>
      </c>
      <c r="BP147" s="11">
        <v>3.2210000000000001</v>
      </c>
      <c r="BQ147" s="111"/>
      <c r="BR147" s="15">
        <v>0</v>
      </c>
      <c r="BS147" s="11"/>
      <c r="BT147" s="11">
        <v>0.61499999999999999</v>
      </c>
      <c r="BU147" s="11"/>
      <c r="BV147" s="11"/>
      <c r="BW147" s="11" t="s">
        <v>834</v>
      </c>
      <c r="BX147" s="11"/>
      <c r="BY147" s="111"/>
      <c r="BZ147" s="15">
        <v>0</v>
      </c>
      <c r="CA147" s="11"/>
      <c r="CB147" s="11">
        <v>0.75700000000000001</v>
      </c>
      <c r="CC147" s="11"/>
      <c r="CD147" s="11"/>
      <c r="CE147" s="21" t="s">
        <v>834</v>
      </c>
      <c r="CF147" s="11"/>
      <c r="CG147" s="111"/>
      <c r="CH147" s="11"/>
    </row>
    <row r="148" spans="1:86" x14ac:dyDescent="0.25">
      <c r="A148" s="16" t="s">
        <v>446</v>
      </c>
      <c r="B148" s="13" t="s">
        <v>447</v>
      </c>
      <c r="C148" s="9" t="s">
        <v>8</v>
      </c>
      <c r="D148" s="9" t="s">
        <v>64</v>
      </c>
      <c r="E148" s="16" t="s">
        <v>34</v>
      </c>
      <c r="F148" s="10">
        <v>1.3</v>
      </c>
      <c r="G148" s="10">
        <v>1.3</v>
      </c>
      <c r="H148" s="10">
        <v>1.34</v>
      </c>
      <c r="I148" s="10">
        <v>1</v>
      </c>
      <c r="J148" s="111"/>
      <c r="K148" s="10">
        <v>1.31</v>
      </c>
      <c r="L148" s="11">
        <v>2.4E-2</v>
      </c>
      <c r="M148" s="11">
        <v>3.5000000000000003E-2</v>
      </c>
      <c r="N148" s="11">
        <v>0.96599999999999997</v>
      </c>
      <c r="O148" s="11">
        <v>1.9E-2</v>
      </c>
      <c r="P148" s="11">
        <v>1.9</v>
      </c>
      <c r="Q148" s="12">
        <v>1.0800000000000001E-2</v>
      </c>
      <c r="R148" s="104">
        <v>0.80200000000000005</v>
      </c>
      <c r="S148" s="11" t="s">
        <v>1857</v>
      </c>
      <c r="T148" s="11">
        <v>0.92400000000000004</v>
      </c>
      <c r="U148" s="21" t="s">
        <v>1856</v>
      </c>
      <c r="V148" s="111"/>
      <c r="W148" s="15">
        <v>20</v>
      </c>
      <c r="X148" s="11"/>
      <c r="Y148" s="11">
        <v>0.11600000000000001</v>
      </c>
      <c r="Z148" s="11">
        <v>0.186</v>
      </c>
      <c r="AA148" s="11">
        <v>-0.25</v>
      </c>
      <c r="AB148" s="11">
        <v>0.25</v>
      </c>
      <c r="AC148" s="21" t="s">
        <v>1858</v>
      </c>
      <c r="AD148" s="11">
        <v>0.91700000000000004</v>
      </c>
      <c r="AE148" s="111"/>
      <c r="AF148" s="11">
        <v>0.752</v>
      </c>
      <c r="AG148" s="11">
        <v>0.94799999999999995</v>
      </c>
      <c r="AH148" s="11">
        <v>1.226</v>
      </c>
      <c r="AI148" s="11">
        <v>1.1619999999999999</v>
      </c>
      <c r="AJ148" s="14">
        <v>32</v>
      </c>
      <c r="AK148" s="11">
        <v>0.14399999999999999</v>
      </c>
      <c r="AL148" s="11">
        <v>0</v>
      </c>
      <c r="AM148" s="11">
        <v>0.59199999999999997</v>
      </c>
      <c r="AN148" s="111"/>
      <c r="AO148" s="11">
        <v>0.67100000000000004</v>
      </c>
      <c r="AP148" s="21" t="s">
        <v>1859</v>
      </c>
      <c r="AQ148" s="12">
        <v>1.8E-3</v>
      </c>
      <c r="AR148" s="11">
        <v>3.0000000000000001E-3</v>
      </c>
      <c r="AS148" s="15">
        <v>32</v>
      </c>
      <c r="AT148" s="10">
        <v>1.3</v>
      </c>
      <c r="AU148" s="11">
        <v>4.0000000000000001E-3</v>
      </c>
      <c r="AV148" s="11">
        <v>0.80300000000000005</v>
      </c>
      <c r="AW148" s="21" t="s">
        <v>1860</v>
      </c>
      <c r="AX148" s="11">
        <v>0.71299999999999997</v>
      </c>
      <c r="AY148" s="11">
        <v>0.97399999999999998</v>
      </c>
      <c r="AZ148" s="11">
        <v>-3.1E-2</v>
      </c>
      <c r="BA148" s="11">
        <v>0.219</v>
      </c>
      <c r="BB148" s="11">
        <v>0.82799999999999996</v>
      </c>
      <c r="BC148" s="111"/>
      <c r="BD148" s="15">
        <v>31</v>
      </c>
      <c r="BE148" s="11">
        <v>0.92200000000000004</v>
      </c>
      <c r="BF148" s="11">
        <v>0.82</v>
      </c>
      <c r="BG148" s="11">
        <v>3.2000000000000001E-2</v>
      </c>
      <c r="BH148" s="11">
        <v>9.7000000000000003E-2</v>
      </c>
      <c r="BI148" s="11">
        <v>0.40300000000000002</v>
      </c>
      <c r="BJ148" s="111"/>
      <c r="BK148" s="15">
        <v>34</v>
      </c>
      <c r="BL148" s="11">
        <v>0.874</v>
      </c>
      <c r="BM148" s="11">
        <v>0.78900000000000003</v>
      </c>
      <c r="BN148" s="11">
        <v>0</v>
      </c>
      <c r="BO148" s="11">
        <v>0.11799999999999999</v>
      </c>
      <c r="BP148" s="11">
        <v>0.54600000000000004</v>
      </c>
      <c r="BQ148" s="111"/>
      <c r="BR148" s="15">
        <v>22</v>
      </c>
      <c r="BS148" s="11"/>
      <c r="BT148" s="11">
        <v>0.114</v>
      </c>
      <c r="BU148" s="11">
        <v>-0.182</v>
      </c>
      <c r="BV148" s="11">
        <v>0.182</v>
      </c>
      <c r="BW148" s="11" t="s">
        <v>1861</v>
      </c>
      <c r="BX148" s="11">
        <v>0.85099999999999998</v>
      </c>
      <c r="BY148" s="111"/>
      <c r="BZ148" s="15">
        <v>22</v>
      </c>
      <c r="CA148" s="11"/>
      <c r="CB148" s="11">
        <v>6.8000000000000005E-2</v>
      </c>
      <c r="CC148" s="11">
        <v>-0.22700000000000001</v>
      </c>
      <c r="CD148" s="11">
        <v>0.22700000000000001</v>
      </c>
      <c r="CE148" s="21" t="s">
        <v>1862</v>
      </c>
      <c r="CF148" s="11">
        <v>0.877</v>
      </c>
      <c r="CG148" s="111"/>
      <c r="CH148" s="11"/>
    </row>
    <row r="149" spans="1:86" x14ac:dyDescent="0.25">
      <c r="A149" s="16" t="s">
        <v>448</v>
      </c>
      <c r="B149" s="13" t="s">
        <v>449</v>
      </c>
      <c r="C149" s="9" t="s">
        <v>8</v>
      </c>
      <c r="D149" s="9" t="s">
        <v>64</v>
      </c>
      <c r="E149" s="16" t="s">
        <v>34</v>
      </c>
      <c r="F149" s="10">
        <v>1.08</v>
      </c>
      <c r="G149" s="10">
        <v>1.05</v>
      </c>
      <c r="H149" s="10">
        <v>1.07</v>
      </c>
      <c r="I149" s="10">
        <v>1.1499999999999999</v>
      </c>
      <c r="J149" s="111"/>
      <c r="K149" s="10">
        <v>1.07</v>
      </c>
      <c r="L149" s="11">
        <v>1.7000000000000001E-2</v>
      </c>
      <c r="M149" s="11">
        <v>9.9000000000000005E-2</v>
      </c>
      <c r="N149" s="11">
        <v>0.90600000000000003</v>
      </c>
      <c r="O149" s="11">
        <v>1.6E-2</v>
      </c>
      <c r="P149" s="11">
        <v>1.6</v>
      </c>
      <c r="Q149" s="12">
        <v>1.2699999999999999E-2</v>
      </c>
      <c r="R149" s="104">
        <v>0.40899999999999997</v>
      </c>
      <c r="S149" s="11" t="s">
        <v>1868</v>
      </c>
      <c r="T149" s="11">
        <v>0.67400000000000004</v>
      </c>
      <c r="U149" s="21" t="s">
        <v>1867</v>
      </c>
      <c r="V149" s="111"/>
      <c r="W149" s="15">
        <v>38</v>
      </c>
      <c r="X149" s="19">
        <v>-4.8000000000000001E-2</v>
      </c>
      <c r="Y149" s="11">
        <v>0.16900000000000001</v>
      </c>
      <c r="Z149" s="11">
        <v>6.7000000000000004E-2</v>
      </c>
      <c r="AA149" s="11">
        <v>5.2999999999999999E-2</v>
      </c>
      <c r="AB149" s="11">
        <v>0.105</v>
      </c>
      <c r="AC149" s="21" t="s">
        <v>1869</v>
      </c>
      <c r="AD149" s="11">
        <v>0.41499999999999998</v>
      </c>
      <c r="AE149" s="111"/>
      <c r="AF149" s="11">
        <v>-15.68</v>
      </c>
      <c r="AG149" s="11">
        <v>-4.4999999999999998E-2</v>
      </c>
      <c r="AH149" s="11">
        <v>-4.3999999999999997E-2</v>
      </c>
      <c r="AI149" s="11">
        <v>2E-3</v>
      </c>
      <c r="AJ149" s="14">
        <v>41</v>
      </c>
      <c r="AK149" s="11">
        <v>5.6000000000000001E-2</v>
      </c>
      <c r="AL149" s="11">
        <v>-2.4E-2</v>
      </c>
      <c r="AM149" s="11">
        <v>0.35299999999999998</v>
      </c>
      <c r="AN149" s="111"/>
      <c r="AO149" s="11">
        <v>0.9</v>
      </c>
      <c r="AP149" s="21" t="s">
        <v>1870</v>
      </c>
      <c r="AQ149" s="12">
        <v>1.7600000000000001E-2</v>
      </c>
      <c r="AR149" s="11">
        <v>2.1999999999999999E-2</v>
      </c>
      <c r="AS149" s="15">
        <v>42</v>
      </c>
      <c r="AT149" s="10">
        <v>1.06</v>
      </c>
      <c r="AU149" s="11">
        <v>2.3E-2</v>
      </c>
      <c r="AV149" s="11">
        <v>0.94699999999999995</v>
      </c>
      <c r="AW149" s="21" t="s">
        <v>1871</v>
      </c>
      <c r="AX149" s="11">
        <v>0.69799999999999995</v>
      </c>
      <c r="AY149" s="11">
        <v>0.66400000000000003</v>
      </c>
      <c r="AZ149" s="11">
        <v>2.4E-2</v>
      </c>
      <c r="BA149" s="11">
        <v>2.4E-2</v>
      </c>
      <c r="BB149" s="11">
        <v>0.19800000000000001</v>
      </c>
      <c r="BC149" s="111"/>
      <c r="BD149" s="15">
        <v>39</v>
      </c>
      <c r="BE149" s="11">
        <v>0.69799999999999995</v>
      </c>
      <c r="BF149" s="11">
        <v>0.77400000000000002</v>
      </c>
      <c r="BG149" s="11">
        <v>-2.5999999999999999E-2</v>
      </c>
      <c r="BH149" s="11">
        <v>2.5999999999999999E-2</v>
      </c>
      <c r="BI149" s="11">
        <v>0.20499999999999999</v>
      </c>
      <c r="BJ149" s="111"/>
      <c r="BK149" s="15">
        <v>42</v>
      </c>
      <c r="BL149" s="11">
        <v>-3.1E-2</v>
      </c>
      <c r="BM149" s="11">
        <v>0.89</v>
      </c>
      <c r="BN149" s="11">
        <v>-7.0999999999999994E-2</v>
      </c>
      <c r="BO149" s="11">
        <v>0.11899999999999999</v>
      </c>
      <c r="BP149" s="11">
        <v>0.65700000000000003</v>
      </c>
      <c r="BQ149" s="111"/>
      <c r="BR149" s="15">
        <v>40</v>
      </c>
      <c r="BS149" s="11">
        <v>-5.2999999999999999E-2</v>
      </c>
      <c r="BT149" s="11">
        <v>0.32100000000000001</v>
      </c>
      <c r="BU149" s="11">
        <v>7.4999999999999997E-2</v>
      </c>
      <c r="BV149" s="11">
        <v>0.125</v>
      </c>
      <c r="BW149" s="11" t="s">
        <v>1872</v>
      </c>
      <c r="BX149" s="11">
        <v>0.44800000000000001</v>
      </c>
      <c r="BY149" s="111"/>
      <c r="BZ149" s="15">
        <v>36</v>
      </c>
      <c r="CA149" s="11"/>
      <c r="CB149" s="11">
        <v>0.27500000000000002</v>
      </c>
      <c r="CC149" s="11">
        <v>8.3000000000000004E-2</v>
      </c>
      <c r="CD149" s="11">
        <v>8.3000000000000004E-2</v>
      </c>
      <c r="CE149" s="21" t="s">
        <v>1873</v>
      </c>
      <c r="CF149" s="11">
        <v>0.35899999999999999</v>
      </c>
      <c r="CG149" s="111"/>
      <c r="CH149" s="11">
        <v>-5.2999999999999999E-2</v>
      </c>
    </row>
    <row r="150" spans="1:86" x14ac:dyDescent="0.25">
      <c r="A150" s="16" t="s">
        <v>450</v>
      </c>
      <c r="B150" s="13" t="s">
        <v>451</v>
      </c>
      <c r="C150" s="9" t="s">
        <v>8</v>
      </c>
      <c r="D150" s="9" t="s">
        <v>64</v>
      </c>
      <c r="E150" s="16" t="s">
        <v>34</v>
      </c>
      <c r="F150" s="10">
        <v>1.2</v>
      </c>
      <c r="G150" s="10">
        <v>1.18</v>
      </c>
      <c r="H150" s="10">
        <v>1.28</v>
      </c>
      <c r="I150" s="10">
        <v>1.23</v>
      </c>
      <c r="J150" s="111"/>
      <c r="K150" s="10">
        <v>1.22</v>
      </c>
      <c r="L150" s="11">
        <v>0.05</v>
      </c>
      <c r="M150" s="11">
        <v>0.23799999999999999</v>
      </c>
      <c r="N150" s="11">
        <v>0.78800000000000003</v>
      </c>
      <c r="O150" s="11">
        <v>4.1000000000000002E-2</v>
      </c>
      <c r="P150" s="11">
        <v>4.0999999999999996</v>
      </c>
      <c r="Q150" s="12">
        <v>2.8799999999999999E-2</v>
      </c>
      <c r="R150" s="104">
        <v>0.67200000000000004</v>
      </c>
      <c r="S150" s="11" t="s">
        <v>1881</v>
      </c>
      <c r="T150" s="11">
        <v>0.86</v>
      </c>
      <c r="U150" s="21" t="s">
        <v>1880</v>
      </c>
      <c r="V150" s="111"/>
      <c r="W150" s="15">
        <v>42</v>
      </c>
      <c r="X150" s="11">
        <v>0.70399999999999996</v>
      </c>
      <c r="Y150" s="11">
        <v>0.73099999999999998</v>
      </c>
      <c r="Z150" s="11">
        <v>2.9000000000000001E-2</v>
      </c>
      <c r="AA150" s="11">
        <v>9.5000000000000001E-2</v>
      </c>
      <c r="AB150" s="11">
        <v>0.14299999999999999</v>
      </c>
      <c r="AC150" s="21" t="s">
        <v>1882</v>
      </c>
      <c r="AD150" s="11">
        <v>0.68100000000000005</v>
      </c>
      <c r="AE150" s="111"/>
      <c r="AF150" s="11">
        <v>0.79200000000000004</v>
      </c>
      <c r="AG150" s="11">
        <v>1.0069999999999999</v>
      </c>
      <c r="AH150" s="11">
        <v>0.91900000000000004</v>
      </c>
      <c r="AI150" s="11">
        <v>0.92500000000000004</v>
      </c>
      <c r="AJ150" s="14">
        <v>43</v>
      </c>
      <c r="AK150" s="11">
        <v>0.124</v>
      </c>
      <c r="AL150" s="11">
        <v>1.6E-2</v>
      </c>
      <c r="AM150" s="11">
        <v>0.61699999999999999</v>
      </c>
      <c r="AN150" s="111"/>
      <c r="AO150" s="11">
        <v>0.81100000000000005</v>
      </c>
      <c r="AP150" s="21" t="s">
        <v>1883</v>
      </c>
      <c r="AQ150" s="12">
        <v>7.4000000000000003E-3</v>
      </c>
      <c r="AR150" s="11">
        <v>1.0999999999999999E-2</v>
      </c>
      <c r="AS150" s="15">
        <v>43</v>
      </c>
      <c r="AT150" s="10">
        <v>1.19</v>
      </c>
      <c r="AU150" s="11">
        <v>1.2999999999999999E-2</v>
      </c>
      <c r="AV150" s="11">
        <v>0.89600000000000002</v>
      </c>
      <c r="AW150" s="21" t="s">
        <v>1884</v>
      </c>
      <c r="AX150" s="11">
        <v>0.79800000000000004</v>
      </c>
      <c r="AY150" s="11">
        <v>0.89900000000000002</v>
      </c>
      <c r="AZ150" s="11">
        <v>2.3E-2</v>
      </c>
      <c r="BA150" s="11">
        <v>0.11600000000000001</v>
      </c>
      <c r="BB150" s="11">
        <v>0.52200000000000002</v>
      </c>
      <c r="BC150" s="111"/>
      <c r="BD150" s="15">
        <v>42</v>
      </c>
      <c r="BE150" s="11">
        <v>0.72799999999999998</v>
      </c>
      <c r="BF150" s="11">
        <v>0.51600000000000001</v>
      </c>
      <c r="BG150" s="11">
        <v>7.0999999999999994E-2</v>
      </c>
      <c r="BH150" s="11">
        <v>0.11899999999999999</v>
      </c>
      <c r="BI150" s="11">
        <v>0.65700000000000003</v>
      </c>
      <c r="BJ150" s="111"/>
      <c r="BK150" s="15">
        <v>44</v>
      </c>
      <c r="BL150" s="11">
        <v>0.73299999999999998</v>
      </c>
      <c r="BM150" s="11">
        <v>0.58799999999999997</v>
      </c>
      <c r="BN150" s="11">
        <v>-4.4999999999999998E-2</v>
      </c>
      <c r="BO150" s="11">
        <v>0.13600000000000001</v>
      </c>
      <c r="BP150" s="11">
        <v>0.67400000000000004</v>
      </c>
      <c r="BQ150" s="111"/>
      <c r="BR150" s="15">
        <v>45</v>
      </c>
      <c r="BS150" s="11">
        <v>0.66600000000000004</v>
      </c>
      <c r="BT150" s="11">
        <v>0.82299999999999995</v>
      </c>
      <c r="BU150" s="11">
        <v>2.1999999999999999E-2</v>
      </c>
      <c r="BV150" s="11">
        <v>0.156</v>
      </c>
      <c r="BW150" s="11" t="s">
        <v>1885</v>
      </c>
      <c r="BX150" s="11">
        <v>0.63900000000000001</v>
      </c>
      <c r="BY150" s="111"/>
      <c r="BZ150" s="15">
        <v>42</v>
      </c>
      <c r="CA150" s="11">
        <v>0.88600000000000001</v>
      </c>
      <c r="CB150" s="11">
        <v>0.74299999999999999</v>
      </c>
      <c r="CC150" s="11">
        <v>2.4E-2</v>
      </c>
      <c r="CD150" s="11">
        <v>0.11899999999999999</v>
      </c>
      <c r="CE150" s="21" t="s">
        <v>1886</v>
      </c>
      <c r="CF150" s="11">
        <v>0.44600000000000001</v>
      </c>
      <c r="CG150" s="111"/>
      <c r="CH150" s="11">
        <v>0.82099999999999995</v>
      </c>
    </row>
    <row r="151" spans="1:86" x14ac:dyDescent="0.25">
      <c r="A151" s="16" t="s">
        <v>452</v>
      </c>
      <c r="B151" s="13" t="s">
        <v>453</v>
      </c>
      <c r="C151" s="9" t="s">
        <v>8</v>
      </c>
      <c r="D151" s="9" t="s">
        <v>64</v>
      </c>
      <c r="E151" s="16" t="s">
        <v>34</v>
      </c>
      <c r="F151" s="10">
        <v>1.25</v>
      </c>
      <c r="G151" s="10">
        <v>1.32</v>
      </c>
      <c r="H151" s="10">
        <v>1.38</v>
      </c>
      <c r="I151" s="10">
        <v>1.31</v>
      </c>
      <c r="J151" s="111"/>
      <c r="K151" s="10">
        <v>1.31</v>
      </c>
      <c r="L151" s="11">
        <v>6.3E-2</v>
      </c>
      <c r="M151" s="11">
        <v>9.1999999999999998E-2</v>
      </c>
      <c r="N151" s="11">
        <v>0.91200000000000003</v>
      </c>
      <c r="O151" s="11">
        <v>4.8000000000000001E-2</v>
      </c>
      <c r="P151" s="11">
        <v>4.8</v>
      </c>
      <c r="Q151" s="12">
        <v>1.7600000000000001E-2</v>
      </c>
      <c r="R151" s="104">
        <v>0.92100000000000004</v>
      </c>
      <c r="S151" s="11" t="s">
        <v>1895</v>
      </c>
      <c r="T151" s="11">
        <v>0.97199999999999998</v>
      </c>
      <c r="U151" s="21" t="s">
        <v>1894</v>
      </c>
      <c r="V151" s="111"/>
      <c r="W151" s="15">
        <v>11</v>
      </c>
      <c r="X151" s="11">
        <v>0.67100000000000004</v>
      </c>
      <c r="Y151" s="11">
        <v>0.99099999999999999</v>
      </c>
      <c r="Z151" s="11">
        <v>2E-3</v>
      </c>
      <c r="AA151" s="11">
        <v>-0.27300000000000002</v>
      </c>
      <c r="AB151" s="11">
        <v>0.27300000000000002</v>
      </c>
      <c r="AC151" s="21" t="s">
        <v>1896</v>
      </c>
      <c r="AD151" s="11">
        <v>1.1579999999999999</v>
      </c>
      <c r="AE151" s="111"/>
      <c r="AF151" s="11">
        <v>0.95299999999999996</v>
      </c>
      <c r="AG151" s="11">
        <v>1.026</v>
      </c>
      <c r="AH151" s="11">
        <v>0.98099999999999998</v>
      </c>
      <c r="AI151" s="11">
        <v>1.006</v>
      </c>
      <c r="AJ151" s="14">
        <v>14</v>
      </c>
      <c r="AK151" s="11">
        <v>9.7000000000000003E-2</v>
      </c>
      <c r="AL151" s="11">
        <v>4.5999999999999999E-2</v>
      </c>
      <c r="AM151" s="11">
        <v>0.39800000000000002</v>
      </c>
      <c r="AN151" s="111"/>
      <c r="AO151" s="11">
        <v>0.94599999999999995</v>
      </c>
      <c r="AP151" s="21" t="s">
        <v>1897</v>
      </c>
      <c r="AQ151" s="12">
        <v>1.3100000000000001E-2</v>
      </c>
      <c r="AR151" s="11">
        <v>3.5999999999999997E-2</v>
      </c>
      <c r="AS151" s="15">
        <v>15</v>
      </c>
      <c r="AT151" s="10">
        <v>1.28</v>
      </c>
      <c r="AU151" s="11">
        <v>4.7E-2</v>
      </c>
      <c r="AV151" s="11">
        <v>0.97199999999999998</v>
      </c>
      <c r="AW151" s="21" t="s">
        <v>1898</v>
      </c>
      <c r="AX151" s="11">
        <v>0.97799999999999998</v>
      </c>
      <c r="AY151" s="11">
        <v>0.81100000000000005</v>
      </c>
      <c r="AZ151" s="11">
        <v>6.7000000000000004E-2</v>
      </c>
      <c r="BA151" s="11">
        <v>6.7000000000000004E-2</v>
      </c>
      <c r="BB151" s="11">
        <v>0.33</v>
      </c>
      <c r="BC151" s="111"/>
      <c r="BD151" s="15">
        <v>13</v>
      </c>
      <c r="BE151" s="11">
        <v>0.93500000000000005</v>
      </c>
      <c r="BF151" s="11">
        <v>0.83899999999999997</v>
      </c>
      <c r="BG151" s="11">
        <v>0</v>
      </c>
      <c r="BH151" s="11">
        <v>0.154</v>
      </c>
      <c r="BI151" s="11">
        <v>0.52300000000000002</v>
      </c>
      <c r="BJ151" s="111"/>
      <c r="BK151" s="15">
        <v>14</v>
      </c>
      <c r="BL151" s="11">
        <v>0.95899999999999996</v>
      </c>
      <c r="BM151" s="11">
        <v>0.66500000000000004</v>
      </c>
      <c r="BN151" s="11">
        <v>7.0999999999999994E-2</v>
      </c>
      <c r="BO151" s="11">
        <v>7.0999999999999994E-2</v>
      </c>
      <c r="BP151" s="11">
        <v>0.34200000000000003</v>
      </c>
      <c r="BQ151" s="111"/>
      <c r="BR151" s="15">
        <v>14</v>
      </c>
      <c r="BS151" s="11">
        <v>0.76</v>
      </c>
      <c r="BT151" s="11">
        <v>0.82799999999999996</v>
      </c>
      <c r="BU151" s="11">
        <v>-7.0999999999999994E-2</v>
      </c>
      <c r="BV151" s="11">
        <v>0.214</v>
      </c>
      <c r="BW151" s="11" t="s">
        <v>1899</v>
      </c>
      <c r="BX151" s="11">
        <v>0.78800000000000003</v>
      </c>
      <c r="BY151" s="111"/>
      <c r="BZ151" s="15">
        <v>12</v>
      </c>
      <c r="CA151" s="11">
        <v>0.71699999999999997</v>
      </c>
      <c r="CB151" s="11">
        <v>0.83699999999999997</v>
      </c>
      <c r="CC151" s="11">
        <v>-0.16700000000000001</v>
      </c>
      <c r="CD151" s="11">
        <v>0.33300000000000002</v>
      </c>
      <c r="CE151" s="21" t="s">
        <v>1900</v>
      </c>
      <c r="CF151" s="11">
        <v>0.91900000000000004</v>
      </c>
      <c r="CG151" s="111"/>
      <c r="CH151" s="11">
        <v>0.70799999999999996</v>
      </c>
    </row>
    <row r="152" spans="1:86" x14ac:dyDescent="0.25">
      <c r="A152" s="16" t="s">
        <v>454</v>
      </c>
      <c r="B152" s="13" t="s">
        <v>439</v>
      </c>
      <c r="C152" s="9" t="s">
        <v>8</v>
      </c>
      <c r="D152" s="9" t="s">
        <v>64</v>
      </c>
      <c r="E152" s="16" t="s">
        <v>17</v>
      </c>
      <c r="F152" s="10">
        <v>1.37</v>
      </c>
      <c r="G152" s="10">
        <v>1.25</v>
      </c>
      <c r="H152" s="10">
        <v>1.32</v>
      </c>
      <c r="I152" s="10">
        <v>1.2</v>
      </c>
      <c r="J152" s="111"/>
      <c r="K152" s="10">
        <v>1.31</v>
      </c>
      <c r="L152" s="11">
        <v>0.06</v>
      </c>
      <c r="M152" s="11">
        <v>0.13400000000000001</v>
      </c>
      <c r="N152" s="11">
        <v>0.875</v>
      </c>
      <c r="O152" s="11">
        <v>4.5999999999999999E-2</v>
      </c>
      <c r="P152" s="11">
        <v>4.5999999999999996</v>
      </c>
      <c r="Q152" s="12">
        <v>2.7400000000000001E-2</v>
      </c>
      <c r="R152" s="104">
        <v>0.79500000000000004</v>
      </c>
      <c r="S152" s="11" t="s">
        <v>1804</v>
      </c>
      <c r="T152" s="11">
        <v>0.92100000000000004</v>
      </c>
      <c r="U152" s="21" t="s">
        <v>1803</v>
      </c>
      <c r="V152" s="111"/>
      <c r="W152" s="15">
        <v>17</v>
      </c>
      <c r="X152" s="11">
        <v>0.58599999999999997</v>
      </c>
      <c r="Y152" s="11">
        <v>0.82499999999999996</v>
      </c>
      <c r="Z152" s="11">
        <v>2.9000000000000001E-2</v>
      </c>
      <c r="AA152" s="11">
        <v>-5.8999999999999997E-2</v>
      </c>
      <c r="AB152" s="11">
        <v>0.29399999999999998</v>
      </c>
      <c r="AC152" s="21" t="s">
        <v>1805</v>
      </c>
      <c r="AD152" s="11">
        <v>0.95699999999999996</v>
      </c>
      <c r="AE152" s="111"/>
      <c r="AF152" s="11">
        <v>0.97099999999999997</v>
      </c>
      <c r="AG152" s="11">
        <v>0.89800000000000002</v>
      </c>
      <c r="AH152" s="11">
        <v>0.99099999999999999</v>
      </c>
      <c r="AI152" s="11">
        <v>0.89</v>
      </c>
      <c r="AJ152" s="14">
        <v>19</v>
      </c>
      <c r="AK152" s="11">
        <v>0.14099999999999999</v>
      </c>
      <c r="AL152" s="11">
        <v>-0.14099999999999999</v>
      </c>
      <c r="AM152" s="11">
        <v>0.54300000000000004</v>
      </c>
      <c r="AN152" s="111"/>
      <c r="AO152" s="11">
        <v>0.746</v>
      </c>
      <c r="AP152" s="21" t="s">
        <v>1806</v>
      </c>
      <c r="AQ152" s="12">
        <v>3.85E-2</v>
      </c>
      <c r="AR152" s="11">
        <v>6.5000000000000002E-2</v>
      </c>
      <c r="AS152" s="15">
        <v>18</v>
      </c>
      <c r="AT152" s="10">
        <v>1.31</v>
      </c>
      <c r="AU152" s="11">
        <v>8.5000000000000006E-2</v>
      </c>
      <c r="AV152" s="11">
        <v>0.85499999999999998</v>
      </c>
      <c r="AW152" s="21" t="s">
        <v>1807</v>
      </c>
      <c r="AX152" s="11">
        <v>0.873</v>
      </c>
      <c r="AY152" s="11">
        <v>0.58699999999999997</v>
      </c>
      <c r="AZ152" s="11">
        <v>-0.16700000000000001</v>
      </c>
      <c r="BA152" s="11">
        <v>0.16700000000000001</v>
      </c>
      <c r="BB152" s="11">
        <v>0.65900000000000003</v>
      </c>
      <c r="BC152" s="111"/>
      <c r="BD152" s="15">
        <v>18</v>
      </c>
      <c r="BE152" s="11">
        <v>0.96199999999999997</v>
      </c>
      <c r="BF152" s="11">
        <v>0.75700000000000001</v>
      </c>
      <c r="BG152" s="11">
        <v>-5.6000000000000001E-2</v>
      </c>
      <c r="BH152" s="11">
        <v>5.6000000000000001E-2</v>
      </c>
      <c r="BI152" s="11">
        <v>0.30199999999999999</v>
      </c>
      <c r="BJ152" s="111"/>
      <c r="BK152" s="15">
        <v>20</v>
      </c>
      <c r="BL152" s="11">
        <v>0.86399999999999999</v>
      </c>
      <c r="BM152" s="11">
        <v>0.81799999999999995</v>
      </c>
      <c r="BN152" s="11">
        <v>-0.2</v>
      </c>
      <c r="BO152" s="11">
        <v>0.2</v>
      </c>
      <c r="BP152" s="11">
        <v>0.67</v>
      </c>
      <c r="BQ152" s="111"/>
      <c r="BR152" s="15">
        <v>18</v>
      </c>
      <c r="BS152" s="11">
        <v>0.88500000000000001</v>
      </c>
      <c r="BT152" s="11">
        <v>0.438</v>
      </c>
      <c r="BU152" s="11">
        <v>-0.16700000000000001</v>
      </c>
      <c r="BV152" s="11">
        <v>0.16700000000000001</v>
      </c>
      <c r="BW152" s="11" t="s">
        <v>1808</v>
      </c>
      <c r="BX152" s="11">
        <v>0.65900000000000003</v>
      </c>
      <c r="BY152" s="111"/>
      <c r="BZ152" s="15">
        <v>16</v>
      </c>
      <c r="CA152" s="11">
        <v>0.57599999999999996</v>
      </c>
      <c r="CB152" s="11">
        <v>0.59199999999999997</v>
      </c>
      <c r="CC152" s="11">
        <v>0</v>
      </c>
      <c r="CD152" s="11">
        <v>0.25</v>
      </c>
      <c r="CE152" s="21" t="s">
        <v>1809</v>
      </c>
      <c r="CF152" s="11">
        <v>0.93500000000000005</v>
      </c>
      <c r="CG152" s="111"/>
      <c r="CH152" s="11">
        <v>0.73399999999999999</v>
      </c>
    </row>
    <row r="153" spans="1:86" x14ac:dyDescent="0.25">
      <c r="A153" s="16" t="s">
        <v>455</v>
      </c>
      <c r="B153" s="13" t="s">
        <v>441</v>
      </c>
      <c r="C153" s="9" t="s">
        <v>8</v>
      </c>
      <c r="D153" s="9" t="s">
        <v>64</v>
      </c>
      <c r="E153" s="16" t="s">
        <v>17</v>
      </c>
      <c r="F153" s="10">
        <v>1.1000000000000001</v>
      </c>
      <c r="G153" s="10">
        <v>1.1000000000000001</v>
      </c>
      <c r="H153" s="10">
        <v>1.03</v>
      </c>
      <c r="I153" s="10">
        <v>1.02</v>
      </c>
      <c r="J153" s="111"/>
      <c r="K153" s="10">
        <v>1.08</v>
      </c>
      <c r="L153" s="11">
        <v>4.3999999999999997E-2</v>
      </c>
      <c r="M153" s="11">
        <v>0.84599999999999997</v>
      </c>
      <c r="N153" s="11">
        <v>0.432</v>
      </c>
      <c r="O153" s="11">
        <v>4.1000000000000002E-2</v>
      </c>
      <c r="P153" s="11">
        <v>4.0999999999999996</v>
      </c>
      <c r="Q153" s="12">
        <v>2.93E-2</v>
      </c>
      <c r="R153" s="104">
        <v>0.54900000000000004</v>
      </c>
      <c r="S153" s="11" t="s">
        <v>1818</v>
      </c>
      <c r="T153" s="11">
        <v>0.78500000000000003</v>
      </c>
      <c r="U153" s="21" t="s">
        <v>1817</v>
      </c>
      <c r="V153" s="111"/>
      <c r="W153" s="15">
        <v>34</v>
      </c>
      <c r="X153" s="11"/>
      <c r="Y153" s="11">
        <v>0.17199999999999999</v>
      </c>
      <c r="Z153" s="11">
        <v>5.1999999999999998E-2</v>
      </c>
      <c r="AA153" s="11">
        <v>-0.11799999999999999</v>
      </c>
      <c r="AB153" s="11">
        <v>0.11799999999999999</v>
      </c>
      <c r="AC153" s="21" t="s">
        <v>1819</v>
      </c>
      <c r="AD153" s="11">
        <v>0.41899999999999998</v>
      </c>
      <c r="AE153" s="111"/>
      <c r="AF153" s="11">
        <v>0.40600000000000003</v>
      </c>
      <c r="AG153" s="11">
        <v>1.873</v>
      </c>
      <c r="AH153" s="11">
        <v>1.173</v>
      </c>
      <c r="AI153" s="11">
        <v>2.1970000000000001</v>
      </c>
      <c r="AJ153" s="14">
        <v>33</v>
      </c>
      <c r="AK153" s="11">
        <v>7.0999999999999994E-2</v>
      </c>
      <c r="AL153" s="11">
        <v>-5.0999999999999997E-2</v>
      </c>
      <c r="AM153" s="11">
        <v>0.33500000000000002</v>
      </c>
      <c r="AN153" s="111"/>
      <c r="AO153" s="11">
        <v>0.72699999999999998</v>
      </c>
      <c r="AP153" s="21" t="s">
        <v>1820</v>
      </c>
      <c r="AQ153" s="12">
        <v>1.1999999999999999E-3</v>
      </c>
      <c r="AR153" s="11">
        <v>2E-3</v>
      </c>
      <c r="AS153" s="15">
        <v>34</v>
      </c>
      <c r="AT153" s="10">
        <v>1.1000000000000001</v>
      </c>
      <c r="AU153" s="11">
        <v>2E-3</v>
      </c>
      <c r="AV153" s="11">
        <v>0.84199999999999997</v>
      </c>
      <c r="AW153" s="21" t="s">
        <v>1821</v>
      </c>
      <c r="AX153" s="11">
        <v>0.76</v>
      </c>
      <c r="AY153" s="11">
        <v>0.96599999999999997</v>
      </c>
      <c r="AZ153" s="11">
        <v>0</v>
      </c>
      <c r="BA153" s="11">
        <v>5.8999999999999997E-2</v>
      </c>
      <c r="BB153" s="11">
        <v>0.315</v>
      </c>
      <c r="BC153" s="111"/>
      <c r="BD153" s="15">
        <v>33</v>
      </c>
      <c r="BE153" s="11">
        <v>0.47599999999999998</v>
      </c>
      <c r="BF153" s="11">
        <v>0.21199999999999999</v>
      </c>
      <c r="BG153" s="11">
        <v>-9.0999999999999998E-2</v>
      </c>
      <c r="BH153" s="11">
        <v>9.0999999999999998E-2</v>
      </c>
      <c r="BI153" s="11">
        <v>0.374</v>
      </c>
      <c r="BJ153" s="111"/>
      <c r="BK153" s="15">
        <v>32</v>
      </c>
      <c r="BL153" s="11">
        <v>0.89200000000000002</v>
      </c>
      <c r="BM153" s="11">
        <v>0.2</v>
      </c>
      <c r="BN153" s="11">
        <v>-6.3E-2</v>
      </c>
      <c r="BO153" s="11">
        <v>6.3E-2</v>
      </c>
      <c r="BP153" s="11">
        <v>0.315</v>
      </c>
      <c r="BQ153" s="111"/>
      <c r="BR153" s="15">
        <v>32</v>
      </c>
      <c r="BS153" s="11">
        <v>-4.3999999999999997E-2</v>
      </c>
      <c r="BT153" s="11">
        <v>0.161</v>
      </c>
      <c r="BU153" s="11">
        <v>-6.3E-2</v>
      </c>
      <c r="BV153" s="11">
        <v>0.125</v>
      </c>
      <c r="BW153" s="11" t="s">
        <v>1822</v>
      </c>
      <c r="BX153" s="11">
        <v>0.55700000000000005</v>
      </c>
      <c r="BY153" s="111"/>
      <c r="BZ153" s="15">
        <v>32</v>
      </c>
      <c r="CA153" s="11">
        <v>-3.2000000000000001E-2</v>
      </c>
      <c r="CB153" s="11">
        <v>0.94599999999999995</v>
      </c>
      <c r="CC153" s="11">
        <v>0</v>
      </c>
      <c r="CD153" s="11">
        <v>6.3E-2</v>
      </c>
      <c r="CE153" s="21" t="s">
        <v>1823</v>
      </c>
      <c r="CF153" s="11">
        <v>0.32500000000000001</v>
      </c>
      <c r="CG153" s="111"/>
      <c r="CH153" s="11">
        <v>-0.05</v>
      </c>
    </row>
    <row r="154" spans="1:86" x14ac:dyDescent="0.25">
      <c r="A154" s="16" t="s">
        <v>456</v>
      </c>
      <c r="B154" s="13" t="s">
        <v>443</v>
      </c>
      <c r="C154" s="9" t="s">
        <v>8</v>
      </c>
      <c r="D154" s="9" t="s">
        <v>64</v>
      </c>
      <c r="E154" s="16" t="s">
        <v>17</v>
      </c>
      <c r="F154" s="10">
        <v>1.1100000000000001</v>
      </c>
      <c r="G154" s="10">
        <v>1.06</v>
      </c>
      <c r="H154" s="10">
        <v>1.06</v>
      </c>
      <c r="I154" s="10">
        <v>1.1000000000000001</v>
      </c>
      <c r="J154" s="111"/>
      <c r="K154" s="10">
        <v>1.07</v>
      </c>
      <c r="L154" s="11">
        <v>2.8000000000000001E-2</v>
      </c>
      <c r="M154" s="11">
        <v>0.27700000000000002</v>
      </c>
      <c r="N154" s="11">
        <v>0.75900000000000001</v>
      </c>
      <c r="O154" s="11">
        <v>2.5999999999999999E-2</v>
      </c>
      <c r="P154" s="11">
        <v>2.6</v>
      </c>
      <c r="Q154" s="12">
        <v>2.18E-2</v>
      </c>
      <c r="R154" s="104">
        <v>0.40400000000000003</v>
      </c>
      <c r="S154" s="11" t="s">
        <v>1832</v>
      </c>
      <c r="T154" s="11">
        <v>0.67100000000000004</v>
      </c>
      <c r="U154" s="21" t="s">
        <v>1831</v>
      </c>
      <c r="V154" s="111"/>
      <c r="W154" s="15">
        <v>25</v>
      </c>
      <c r="X154" s="11">
        <v>1</v>
      </c>
      <c r="Y154" s="11">
        <v>0.66200000000000003</v>
      </c>
      <c r="Z154" s="11">
        <v>2.7E-2</v>
      </c>
      <c r="AA154" s="11">
        <v>0.08</v>
      </c>
      <c r="AB154" s="11">
        <v>0.08</v>
      </c>
      <c r="AC154" s="21" t="s">
        <v>1833</v>
      </c>
      <c r="AD154" s="11">
        <v>0.51200000000000001</v>
      </c>
      <c r="AE154" s="111"/>
      <c r="AF154" s="11">
        <v>1.004</v>
      </c>
      <c r="AG154" s="11">
        <v>0.54500000000000004</v>
      </c>
      <c r="AH154" s="11">
        <v>0.69299999999999995</v>
      </c>
      <c r="AI154" s="11">
        <v>0.378</v>
      </c>
      <c r="AJ154" s="14">
        <v>33</v>
      </c>
      <c r="AK154" s="11">
        <v>8.2000000000000003E-2</v>
      </c>
      <c r="AL154" s="11">
        <v>-0.04</v>
      </c>
      <c r="AM154" s="11">
        <v>0.44</v>
      </c>
      <c r="AN154" s="111"/>
      <c r="AO154" s="11">
        <v>0.41299999999999998</v>
      </c>
      <c r="AP154" s="21" t="s">
        <v>1834</v>
      </c>
      <c r="AQ154" s="12">
        <v>2.7099999999999999E-2</v>
      </c>
      <c r="AR154" s="11">
        <v>3.3000000000000002E-2</v>
      </c>
      <c r="AS154" s="15">
        <v>34</v>
      </c>
      <c r="AT154" s="10">
        <v>1.08</v>
      </c>
      <c r="AU154" s="11">
        <v>3.5000000000000003E-2</v>
      </c>
      <c r="AV154" s="11">
        <v>0.58499999999999996</v>
      </c>
      <c r="AW154" s="21" t="s">
        <v>1835</v>
      </c>
      <c r="AX154" s="11">
        <v>0.54700000000000004</v>
      </c>
      <c r="AY154" s="11">
        <v>0.57899999999999996</v>
      </c>
      <c r="AZ154" s="11">
        <v>-5.8999999999999997E-2</v>
      </c>
      <c r="BA154" s="11">
        <v>5.8999999999999997E-2</v>
      </c>
      <c r="BB154" s="11">
        <v>0.439</v>
      </c>
      <c r="BC154" s="111"/>
      <c r="BD154" s="15">
        <v>32</v>
      </c>
      <c r="BE154" s="11">
        <v>0.69599999999999995</v>
      </c>
      <c r="BF154" s="11">
        <v>0.98599999999999999</v>
      </c>
      <c r="BG154" s="11">
        <v>0</v>
      </c>
      <c r="BH154" s="11">
        <v>6.3E-2</v>
      </c>
      <c r="BI154" s="11">
        <v>0.32500000000000001</v>
      </c>
      <c r="BJ154" s="111"/>
      <c r="BK154" s="15">
        <v>32</v>
      </c>
      <c r="BL154" s="11">
        <v>0.379</v>
      </c>
      <c r="BM154" s="11">
        <v>0.59399999999999997</v>
      </c>
      <c r="BN154" s="11">
        <v>-6.3E-2</v>
      </c>
      <c r="BO154" s="11">
        <v>0.125</v>
      </c>
      <c r="BP154" s="11">
        <v>0.55700000000000005</v>
      </c>
      <c r="BQ154" s="111"/>
      <c r="BR154" s="15">
        <v>26</v>
      </c>
      <c r="BS154" s="11">
        <v>1</v>
      </c>
      <c r="BT154" s="11">
        <v>0.92700000000000005</v>
      </c>
      <c r="BU154" s="11">
        <v>7.6999999999999999E-2</v>
      </c>
      <c r="BV154" s="11">
        <v>7.6999999999999999E-2</v>
      </c>
      <c r="BW154" s="11" t="s">
        <v>1836</v>
      </c>
      <c r="BX154" s="11">
        <v>0.502</v>
      </c>
      <c r="BY154" s="111"/>
      <c r="BZ154" s="15">
        <v>24</v>
      </c>
      <c r="CA154" s="11">
        <v>1</v>
      </c>
      <c r="CB154" s="11">
        <v>0.67600000000000005</v>
      </c>
      <c r="CC154" s="11">
        <v>4.2000000000000003E-2</v>
      </c>
      <c r="CD154" s="11">
        <v>4.2000000000000003E-2</v>
      </c>
      <c r="CE154" s="21" t="s">
        <v>1837</v>
      </c>
      <c r="CF154" s="11">
        <v>0.26100000000000001</v>
      </c>
      <c r="CG154" s="111"/>
      <c r="CH154" s="11">
        <v>1</v>
      </c>
    </row>
    <row r="155" spans="1:86" x14ac:dyDescent="0.25">
      <c r="A155" s="16" t="s">
        <v>457</v>
      </c>
      <c r="B155" s="13" t="s">
        <v>445</v>
      </c>
      <c r="C155" s="9" t="s">
        <v>8</v>
      </c>
      <c r="D155" s="9" t="s">
        <v>64</v>
      </c>
      <c r="E155" s="16" t="s">
        <v>17</v>
      </c>
      <c r="F155" s="10">
        <v>1</v>
      </c>
      <c r="G155" s="10">
        <v>1</v>
      </c>
      <c r="H155" s="10">
        <v>1</v>
      </c>
      <c r="I155" s="10">
        <v>1</v>
      </c>
      <c r="J155" s="111"/>
      <c r="K155" s="10">
        <v>1</v>
      </c>
      <c r="L155" s="11">
        <v>0</v>
      </c>
      <c r="M155" s="11"/>
      <c r="N155" s="11"/>
      <c r="O155" s="11" t="s">
        <v>359</v>
      </c>
      <c r="P155" s="11" t="s">
        <v>359</v>
      </c>
      <c r="Q155" s="12"/>
      <c r="R155" s="19"/>
      <c r="S155" s="11" t="s">
        <v>834</v>
      </c>
      <c r="T155" s="11"/>
      <c r="U155" s="21" t="s">
        <v>834</v>
      </c>
      <c r="V155" s="111"/>
      <c r="W155" s="15">
        <v>0</v>
      </c>
      <c r="X155" s="11"/>
      <c r="Y155" s="11">
        <v>1</v>
      </c>
      <c r="Z155" s="11">
        <v>0</v>
      </c>
      <c r="AA155" s="11"/>
      <c r="AB155" s="11"/>
      <c r="AC155" s="21" t="s">
        <v>834</v>
      </c>
      <c r="AD155" s="11"/>
      <c r="AE155" s="111"/>
      <c r="AF155" s="11"/>
      <c r="AG155" s="11"/>
      <c r="AH155" s="11"/>
      <c r="AI155" s="11"/>
      <c r="AJ155" s="14">
        <v>3</v>
      </c>
      <c r="AK155" s="11">
        <v>0</v>
      </c>
      <c r="AL155" s="11">
        <v>0</v>
      </c>
      <c r="AM155" s="11">
        <v>0</v>
      </c>
      <c r="AN155" s="111"/>
      <c r="AO155" s="11"/>
      <c r="AP155" s="21" t="s">
        <v>834</v>
      </c>
      <c r="AQ155" s="12"/>
      <c r="AR155" s="11">
        <v>0</v>
      </c>
      <c r="AS155" s="15">
        <v>4</v>
      </c>
      <c r="AT155" s="10">
        <v>1</v>
      </c>
      <c r="AU155" s="11">
        <v>0</v>
      </c>
      <c r="AV155" s="11"/>
      <c r="AW155" s="21" t="s">
        <v>834</v>
      </c>
      <c r="AX155" s="11"/>
      <c r="AY155" s="11">
        <v>1</v>
      </c>
      <c r="AZ155" s="11">
        <v>0</v>
      </c>
      <c r="BA155" s="11">
        <v>0</v>
      </c>
      <c r="BB155" s="11">
        <v>0</v>
      </c>
      <c r="BC155" s="111"/>
      <c r="BD155" s="15">
        <v>2</v>
      </c>
      <c r="BE155" s="11"/>
      <c r="BF155" s="11">
        <v>1</v>
      </c>
      <c r="BG155" s="11">
        <v>0</v>
      </c>
      <c r="BH155" s="11">
        <v>0</v>
      </c>
      <c r="BI155" s="11">
        <v>0</v>
      </c>
      <c r="BJ155" s="111"/>
      <c r="BK155" s="15">
        <v>3</v>
      </c>
      <c r="BL155" s="11"/>
      <c r="BM155" s="11">
        <v>1</v>
      </c>
      <c r="BN155" s="11">
        <v>0</v>
      </c>
      <c r="BO155" s="11">
        <v>0</v>
      </c>
      <c r="BP155" s="11">
        <v>0</v>
      </c>
      <c r="BQ155" s="111"/>
      <c r="BR155" s="15">
        <v>0</v>
      </c>
      <c r="BS155" s="11"/>
      <c r="BT155" s="11">
        <v>1</v>
      </c>
      <c r="BU155" s="11"/>
      <c r="BV155" s="11"/>
      <c r="BW155" s="11" t="s">
        <v>834</v>
      </c>
      <c r="BX155" s="11"/>
      <c r="BY155" s="111"/>
      <c r="BZ155" s="15">
        <v>0</v>
      </c>
      <c r="CA155" s="11"/>
      <c r="CB155" s="11">
        <v>1</v>
      </c>
      <c r="CC155" s="11"/>
      <c r="CD155" s="11"/>
      <c r="CE155" s="21" t="s">
        <v>834</v>
      </c>
      <c r="CF155" s="11"/>
      <c r="CG155" s="111"/>
      <c r="CH155" s="11"/>
    </row>
    <row r="156" spans="1:86" x14ac:dyDescent="0.25">
      <c r="A156" s="16" t="s">
        <v>458</v>
      </c>
      <c r="B156" s="13" t="s">
        <v>447</v>
      </c>
      <c r="C156" s="9" t="s">
        <v>8</v>
      </c>
      <c r="D156" s="9" t="s">
        <v>64</v>
      </c>
      <c r="E156" s="16" t="s">
        <v>17</v>
      </c>
      <c r="F156" s="10">
        <v>1.33</v>
      </c>
      <c r="G156" s="10">
        <v>1.33</v>
      </c>
      <c r="H156" s="10">
        <v>1.24</v>
      </c>
      <c r="I156" s="10">
        <v>1.28</v>
      </c>
      <c r="J156" s="111"/>
      <c r="K156" s="10">
        <v>1.3</v>
      </c>
      <c r="L156" s="11">
        <v>5.6000000000000001E-2</v>
      </c>
      <c r="M156" s="11">
        <v>0.219</v>
      </c>
      <c r="N156" s="11">
        <v>0.80400000000000005</v>
      </c>
      <c r="O156" s="11">
        <v>4.2999999999999997E-2</v>
      </c>
      <c r="P156" s="11">
        <v>4.3</v>
      </c>
      <c r="Q156" s="12">
        <v>1.8800000000000001E-2</v>
      </c>
      <c r="R156" s="104">
        <v>0.88600000000000001</v>
      </c>
      <c r="S156" s="11" t="s">
        <v>1850</v>
      </c>
      <c r="T156" s="11">
        <v>0.95899999999999996</v>
      </c>
      <c r="U156" s="21" t="s">
        <v>1849</v>
      </c>
      <c r="V156" s="111"/>
      <c r="W156" s="15">
        <v>21</v>
      </c>
      <c r="X156" s="11">
        <v>0.54300000000000004</v>
      </c>
      <c r="Y156" s="11">
        <v>0.77200000000000002</v>
      </c>
      <c r="Z156" s="11">
        <v>2.9000000000000001E-2</v>
      </c>
      <c r="AA156" s="11">
        <v>0</v>
      </c>
      <c r="AB156" s="11">
        <v>0.19</v>
      </c>
      <c r="AC156" s="21" t="s">
        <v>1851</v>
      </c>
      <c r="AD156" s="11">
        <v>0.57199999999999995</v>
      </c>
      <c r="AE156" s="111"/>
      <c r="AF156" s="11">
        <v>1.054</v>
      </c>
      <c r="AG156" s="11">
        <v>0.871</v>
      </c>
      <c r="AH156" s="11">
        <v>0.88200000000000001</v>
      </c>
      <c r="AI156" s="11">
        <v>0.76800000000000002</v>
      </c>
      <c r="AJ156" s="14">
        <v>32</v>
      </c>
      <c r="AK156" s="11">
        <v>0.104</v>
      </c>
      <c r="AL156" s="11">
        <v>2.1000000000000001E-2</v>
      </c>
      <c r="AM156" s="11">
        <v>0.41299999999999998</v>
      </c>
      <c r="AN156" s="111"/>
      <c r="AO156" s="11">
        <v>0.91</v>
      </c>
      <c r="AP156" s="21" t="s">
        <v>1852</v>
      </c>
      <c r="AQ156" s="12">
        <v>0</v>
      </c>
      <c r="AR156" s="11">
        <v>0</v>
      </c>
      <c r="AS156" s="15">
        <v>31</v>
      </c>
      <c r="AT156" s="10">
        <v>1.33</v>
      </c>
      <c r="AU156" s="11">
        <v>0</v>
      </c>
      <c r="AV156" s="11">
        <v>0.95299999999999996</v>
      </c>
      <c r="AW156" s="21" t="s">
        <v>1853</v>
      </c>
      <c r="AX156" s="11">
        <v>0.91800000000000004</v>
      </c>
      <c r="AY156" s="11">
        <v>1</v>
      </c>
      <c r="AZ156" s="11">
        <v>3.2000000000000001E-2</v>
      </c>
      <c r="BA156" s="11">
        <v>9.7000000000000003E-2</v>
      </c>
      <c r="BB156" s="11">
        <v>0.40300000000000002</v>
      </c>
      <c r="BC156" s="111"/>
      <c r="BD156" s="15">
        <v>31</v>
      </c>
      <c r="BE156" s="11">
        <v>0.92900000000000005</v>
      </c>
      <c r="BF156" s="11">
        <v>0.55900000000000005</v>
      </c>
      <c r="BG156" s="11">
        <v>0</v>
      </c>
      <c r="BH156" s="11">
        <v>6.5000000000000002E-2</v>
      </c>
      <c r="BI156" s="11">
        <v>0.33</v>
      </c>
      <c r="BJ156" s="111"/>
      <c r="BK156" s="15">
        <v>33</v>
      </c>
      <c r="BL156" s="11">
        <v>0.81</v>
      </c>
      <c r="BM156" s="11">
        <v>0.55000000000000004</v>
      </c>
      <c r="BN156" s="11">
        <v>0.03</v>
      </c>
      <c r="BO156" s="11">
        <v>0.152</v>
      </c>
      <c r="BP156" s="11">
        <v>0.504</v>
      </c>
      <c r="BQ156" s="111"/>
      <c r="BR156" s="15">
        <v>22</v>
      </c>
      <c r="BS156" s="11">
        <v>0.46300000000000002</v>
      </c>
      <c r="BT156" s="11">
        <v>0.76800000000000002</v>
      </c>
      <c r="BU156" s="11">
        <v>9.0999999999999998E-2</v>
      </c>
      <c r="BV156" s="11">
        <v>0.182</v>
      </c>
      <c r="BW156" s="11" t="s">
        <v>1854</v>
      </c>
      <c r="BX156" s="11">
        <v>0.54600000000000004</v>
      </c>
      <c r="BY156" s="111"/>
      <c r="BZ156" s="15">
        <v>23</v>
      </c>
      <c r="CA156" s="11">
        <v>0.57799999999999996</v>
      </c>
      <c r="CB156" s="11">
        <v>0.80900000000000005</v>
      </c>
      <c r="CC156" s="11">
        <v>-4.2999999999999997E-2</v>
      </c>
      <c r="CD156" s="11">
        <v>0.217</v>
      </c>
      <c r="CE156" s="21" t="s">
        <v>1855</v>
      </c>
      <c r="CF156" s="11">
        <v>0.72</v>
      </c>
      <c r="CG156" s="111"/>
      <c r="CH156" s="11">
        <v>0.59699999999999998</v>
      </c>
    </row>
    <row r="157" spans="1:86" x14ac:dyDescent="0.25">
      <c r="A157" s="16" t="s">
        <v>459</v>
      </c>
      <c r="B157" s="13" t="s">
        <v>449</v>
      </c>
      <c r="C157" s="9" t="s">
        <v>8</v>
      </c>
      <c r="D157" s="9" t="s">
        <v>64</v>
      </c>
      <c r="E157" s="16" t="s">
        <v>17</v>
      </c>
      <c r="F157" s="10">
        <v>1.04</v>
      </c>
      <c r="G157" s="10">
        <v>1.05</v>
      </c>
      <c r="H157" s="10">
        <v>1</v>
      </c>
      <c r="I157" s="10">
        <v>1</v>
      </c>
      <c r="J157" s="111"/>
      <c r="K157" s="10">
        <v>1.03</v>
      </c>
      <c r="L157" s="11">
        <v>2.5999999999999999E-2</v>
      </c>
      <c r="M157" s="11">
        <v>0.98499999999999999</v>
      </c>
      <c r="N157" s="11">
        <v>0.376</v>
      </c>
      <c r="O157" s="11">
        <v>2.5000000000000001E-2</v>
      </c>
      <c r="P157" s="11">
        <v>2.5</v>
      </c>
      <c r="Q157" s="12">
        <v>1.9599999999999999E-2</v>
      </c>
      <c r="R157" s="104">
        <v>0.42099999999999999</v>
      </c>
      <c r="S157" s="11" t="s">
        <v>1864</v>
      </c>
      <c r="T157" s="11">
        <v>0.68600000000000005</v>
      </c>
      <c r="U157" s="21" t="s">
        <v>1863</v>
      </c>
      <c r="V157" s="111"/>
      <c r="W157" s="15">
        <v>37</v>
      </c>
      <c r="X157" s="11"/>
      <c r="Y157" s="11">
        <v>0.13500000000000001</v>
      </c>
      <c r="Z157" s="11">
        <v>3.3000000000000002E-2</v>
      </c>
      <c r="AA157" s="11">
        <v>-5.3999999999999999E-2</v>
      </c>
      <c r="AB157" s="11">
        <v>5.3999999999999999E-2</v>
      </c>
      <c r="AC157" s="21" t="s">
        <v>1865</v>
      </c>
      <c r="AD157" s="11">
        <v>0.29299999999999998</v>
      </c>
      <c r="AE157" s="111"/>
      <c r="AF157" s="11"/>
      <c r="AG157" s="11"/>
      <c r="AH157" s="11"/>
      <c r="AI157" s="11"/>
      <c r="AJ157" s="14">
        <v>40</v>
      </c>
      <c r="AK157" s="11">
        <v>3.3000000000000002E-2</v>
      </c>
      <c r="AL157" s="11">
        <v>-3.3000000000000002E-2</v>
      </c>
      <c r="AM157" s="11">
        <v>0.188</v>
      </c>
      <c r="AN157" s="111"/>
      <c r="AO157" s="11">
        <v>1</v>
      </c>
      <c r="AP157" s="21" t="s">
        <v>1025</v>
      </c>
      <c r="AQ157" s="12">
        <v>3.7000000000000002E-3</v>
      </c>
      <c r="AR157" s="11">
        <v>5.0000000000000001E-3</v>
      </c>
      <c r="AS157" s="15">
        <v>41</v>
      </c>
      <c r="AT157" s="10">
        <v>1.04</v>
      </c>
      <c r="AU157" s="11">
        <v>5.0000000000000001E-3</v>
      </c>
      <c r="AV157" s="11">
        <v>1</v>
      </c>
      <c r="AW157" s="21" t="s">
        <v>1025</v>
      </c>
      <c r="AX157" s="11">
        <v>1</v>
      </c>
      <c r="AY157" s="11">
        <v>0.82699999999999996</v>
      </c>
      <c r="AZ157" s="11">
        <v>0</v>
      </c>
      <c r="BA157" s="11">
        <v>0</v>
      </c>
      <c r="BB157" s="11">
        <v>0</v>
      </c>
      <c r="BC157" s="111"/>
      <c r="BD157" s="15">
        <v>39</v>
      </c>
      <c r="BE157" s="11"/>
      <c r="BF157" s="11">
        <v>0.13900000000000001</v>
      </c>
      <c r="BG157" s="11">
        <v>-5.0999999999999997E-2</v>
      </c>
      <c r="BH157" s="11">
        <v>5.0999999999999997E-2</v>
      </c>
      <c r="BI157" s="11">
        <v>0.28599999999999998</v>
      </c>
      <c r="BJ157" s="111"/>
      <c r="BK157" s="15">
        <v>41</v>
      </c>
      <c r="BL157" s="11"/>
      <c r="BM157" s="11">
        <v>0.188</v>
      </c>
      <c r="BN157" s="11">
        <v>-4.9000000000000002E-2</v>
      </c>
      <c r="BO157" s="11">
        <v>4.9000000000000002E-2</v>
      </c>
      <c r="BP157" s="11">
        <v>0.27900000000000003</v>
      </c>
      <c r="BQ157" s="111"/>
      <c r="BR157" s="15">
        <v>38</v>
      </c>
      <c r="BS157" s="11"/>
      <c r="BT157" s="11">
        <v>0.183</v>
      </c>
      <c r="BU157" s="11">
        <v>-5.2999999999999999E-2</v>
      </c>
      <c r="BV157" s="11">
        <v>5.2999999999999999E-2</v>
      </c>
      <c r="BW157" s="11" t="s">
        <v>1866</v>
      </c>
      <c r="BX157" s="11">
        <v>0.28999999999999998</v>
      </c>
      <c r="BY157" s="111"/>
      <c r="BZ157" s="15">
        <v>36</v>
      </c>
      <c r="CA157" s="11"/>
      <c r="CB157" s="11">
        <v>1</v>
      </c>
      <c r="CC157" s="11">
        <v>0</v>
      </c>
      <c r="CD157" s="11">
        <v>0</v>
      </c>
      <c r="CE157" s="21" t="s">
        <v>1143</v>
      </c>
      <c r="CF157" s="11">
        <v>0</v>
      </c>
      <c r="CG157" s="111"/>
      <c r="CH157" s="11"/>
    </row>
    <row r="158" spans="1:86" x14ac:dyDescent="0.25">
      <c r="A158" s="16" t="s">
        <v>460</v>
      </c>
      <c r="B158" s="13" t="s">
        <v>451</v>
      </c>
      <c r="C158" s="9" t="s">
        <v>8</v>
      </c>
      <c r="D158" s="9" t="s">
        <v>64</v>
      </c>
      <c r="E158" s="16" t="s">
        <v>17</v>
      </c>
      <c r="F158" s="10">
        <v>1.08</v>
      </c>
      <c r="G158" s="10">
        <v>1.1100000000000001</v>
      </c>
      <c r="H158" s="10">
        <v>1.1100000000000001</v>
      </c>
      <c r="I158" s="10">
        <v>1.06</v>
      </c>
      <c r="J158" s="111"/>
      <c r="K158" s="10">
        <v>1.1000000000000001</v>
      </c>
      <c r="L158" s="11">
        <v>1.4999999999999999E-2</v>
      </c>
      <c r="M158" s="11">
        <v>7.6999999999999999E-2</v>
      </c>
      <c r="N158" s="11">
        <v>0.92600000000000005</v>
      </c>
      <c r="O158" s="11">
        <v>1.4E-2</v>
      </c>
      <c r="P158" s="11">
        <v>1.4</v>
      </c>
      <c r="Q158" s="12">
        <v>1.1900000000000001E-2</v>
      </c>
      <c r="R158" s="104">
        <v>0.35699999999999998</v>
      </c>
      <c r="S158" s="11" t="s">
        <v>1875</v>
      </c>
      <c r="T158" s="11">
        <v>0.625</v>
      </c>
      <c r="U158" s="21" t="s">
        <v>1874</v>
      </c>
      <c r="V158" s="111"/>
      <c r="W158" s="15">
        <v>42</v>
      </c>
      <c r="X158" s="19">
        <v>-5.7000000000000002E-2</v>
      </c>
      <c r="Y158" s="11">
        <v>0.505</v>
      </c>
      <c r="Z158" s="11">
        <v>3.4000000000000002E-2</v>
      </c>
      <c r="AA158" s="11">
        <v>-4.8000000000000001E-2</v>
      </c>
      <c r="AB158" s="11">
        <v>0.19</v>
      </c>
      <c r="AC158" s="21" t="s">
        <v>1876</v>
      </c>
      <c r="AD158" s="11">
        <v>0.745</v>
      </c>
      <c r="AE158" s="111"/>
      <c r="AF158" s="11">
        <v>0.59799999999999998</v>
      </c>
      <c r="AG158" s="11">
        <v>1.4750000000000001</v>
      </c>
      <c r="AH158" s="11">
        <v>0.34899999999999998</v>
      </c>
      <c r="AI158" s="11">
        <v>0.51500000000000001</v>
      </c>
      <c r="AJ158" s="14">
        <v>42</v>
      </c>
      <c r="AK158" s="11">
        <v>8.5999999999999993E-2</v>
      </c>
      <c r="AL158" s="11">
        <v>-8.0000000000000002E-3</v>
      </c>
      <c r="AM158" s="11">
        <v>0.42599999999999999</v>
      </c>
      <c r="AN158" s="111"/>
      <c r="AO158" s="11">
        <v>0.84899999999999998</v>
      </c>
      <c r="AP158" s="21" t="s">
        <v>1877</v>
      </c>
      <c r="AQ158" s="12">
        <v>1.5800000000000002E-2</v>
      </c>
      <c r="AR158" s="11">
        <v>1.7999999999999999E-2</v>
      </c>
      <c r="AS158" s="15">
        <v>41</v>
      </c>
      <c r="AT158" s="10">
        <v>1.1000000000000001</v>
      </c>
      <c r="AU158" s="11">
        <v>0.02</v>
      </c>
      <c r="AV158" s="11">
        <v>0.91800000000000004</v>
      </c>
      <c r="AW158" s="21" t="s">
        <v>1878</v>
      </c>
      <c r="AX158" s="11">
        <v>0.88200000000000001</v>
      </c>
      <c r="AY158" s="11">
        <v>0.72699999999999998</v>
      </c>
      <c r="AZ158" s="11">
        <v>2.4E-2</v>
      </c>
      <c r="BA158" s="11">
        <v>2.4E-2</v>
      </c>
      <c r="BB158" s="11">
        <v>0.2</v>
      </c>
      <c r="BC158" s="111"/>
      <c r="BD158" s="15">
        <v>43</v>
      </c>
      <c r="BE158" s="11">
        <v>0.20899999999999999</v>
      </c>
      <c r="BF158" s="11">
        <v>0.95299999999999996</v>
      </c>
      <c r="BG158" s="11">
        <v>0</v>
      </c>
      <c r="BH158" s="11">
        <v>0.14000000000000001</v>
      </c>
      <c r="BI158" s="11">
        <v>0.68400000000000005</v>
      </c>
      <c r="BJ158" s="111"/>
      <c r="BK158" s="15">
        <v>42</v>
      </c>
      <c r="BL158" s="11">
        <v>0.308</v>
      </c>
      <c r="BM158" s="11">
        <v>0.77</v>
      </c>
      <c r="BN158" s="11">
        <v>-4.8000000000000001E-2</v>
      </c>
      <c r="BO158" s="11">
        <v>9.5000000000000001E-2</v>
      </c>
      <c r="BP158" s="11">
        <v>0.39500000000000002</v>
      </c>
      <c r="BQ158" s="111"/>
      <c r="BR158" s="15">
        <v>42</v>
      </c>
      <c r="BS158" s="11"/>
      <c r="BT158" s="11">
        <v>0.751</v>
      </c>
      <c r="BU158" s="11">
        <v>-9.5000000000000001E-2</v>
      </c>
      <c r="BV158" s="11">
        <v>9.5000000000000001E-2</v>
      </c>
      <c r="BW158" s="11" t="s">
        <v>1879</v>
      </c>
      <c r="BX158" s="11">
        <v>0.38</v>
      </c>
      <c r="BY158" s="111"/>
      <c r="BZ158" s="15">
        <v>42</v>
      </c>
      <c r="CA158" s="11">
        <v>0.90400000000000003</v>
      </c>
      <c r="CB158" s="11">
        <v>0.54</v>
      </c>
      <c r="CC158" s="11">
        <v>-4.8000000000000001E-2</v>
      </c>
      <c r="CD158" s="11">
        <v>4.8000000000000001E-2</v>
      </c>
      <c r="CE158" s="21" t="s">
        <v>1569</v>
      </c>
      <c r="CF158" s="11">
        <v>0.27600000000000002</v>
      </c>
      <c r="CG158" s="111"/>
      <c r="CH158" s="11">
        <v>0.66500000000000004</v>
      </c>
    </row>
    <row r="159" spans="1:86" x14ac:dyDescent="0.25">
      <c r="A159" s="16" t="s">
        <v>461</v>
      </c>
      <c r="B159" s="13" t="s">
        <v>453</v>
      </c>
      <c r="C159" s="9" t="s">
        <v>8</v>
      </c>
      <c r="D159" s="9" t="s">
        <v>64</v>
      </c>
      <c r="E159" s="16" t="s">
        <v>17</v>
      </c>
      <c r="F159" s="10">
        <v>1.3</v>
      </c>
      <c r="G159" s="10">
        <v>1.32</v>
      </c>
      <c r="H159" s="10">
        <v>1.5</v>
      </c>
      <c r="I159" s="10">
        <v>1.19</v>
      </c>
      <c r="J159" s="111"/>
      <c r="K159" s="10">
        <v>1.37</v>
      </c>
      <c r="L159" s="11">
        <v>0.111</v>
      </c>
      <c r="M159" s="11">
        <v>0.34</v>
      </c>
      <c r="N159" s="11">
        <v>0.71399999999999997</v>
      </c>
      <c r="O159" s="11">
        <v>8.1000000000000003E-2</v>
      </c>
      <c r="P159" s="11">
        <v>8.1</v>
      </c>
      <c r="Q159" s="12">
        <v>3.3300000000000003E-2</v>
      </c>
      <c r="R159" s="104">
        <v>0.91</v>
      </c>
      <c r="S159" s="11" t="s">
        <v>1888</v>
      </c>
      <c r="T159" s="11">
        <v>0.96799999999999997</v>
      </c>
      <c r="U159" s="21" t="s">
        <v>1887</v>
      </c>
      <c r="V159" s="111"/>
      <c r="W159" s="15">
        <v>12</v>
      </c>
      <c r="X159" s="11">
        <v>0.87</v>
      </c>
      <c r="Y159" s="11">
        <v>0.629</v>
      </c>
      <c r="Z159" s="11">
        <v>7.1999999999999995E-2</v>
      </c>
      <c r="AA159" s="11">
        <v>-0.25</v>
      </c>
      <c r="AB159" s="11">
        <v>0.25</v>
      </c>
      <c r="AC159" s="21" t="s">
        <v>1889</v>
      </c>
      <c r="AD159" s="11">
        <v>0.57899999999999996</v>
      </c>
      <c r="AE159" s="111"/>
      <c r="AF159" s="11">
        <v>1.0369999999999999</v>
      </c>
      <c r="AG159" s="11">
        <v>0.94299999999999995</v>
      </c>
      <c r="AH159" s="11">
        <v>0.91600000000000004</v>
      </c>
      <c r="AI159" s="11">
        <v>0.86399999999999999</v>
      </c>
      <c r="AJ159" s="14">
        <v>15</v>
      </c>
      <c r="AK159" s="11">
        <v>9.1999999999999998E-2</v>
      </c>
      <c r="AL159" s="11">
        <v>-3.0000000000000001E-3</v>
      </c>
      <c r="AM159" s="11">
        <v>0.38800000000000001</v>
      </c>
      <c r="AN159" s="111"/>
      <c r="AO159" s="11">
        <v>0.91700000000000004</v>
      </c>
      <c r="AP159" s="21" t="s">
        <v>1890</v>
      </c>
      <c r="AQ159" s="12">
        <v>3.3E-3</v>
      </c>
      <c r="AR159" s="11">
        <v>8.9999999999999993E-3</v>
      </c>
      <c r="AS159" s="15">
        <v>16</v>
      </c>
      <c r="AT159" s="10">
        <v>1.31</v>
      </c>
      <c r="AU159" s="11">
        <v>1.0999999999999999E-2</v>
      </c>
      <c r="AV159" s="11">
        <v>0.95699999999999996</v>
      </c>
      <c r="AW159" s="21" t="s">
        <v>1891</v>
      </c>
      <c r="AX159" s="11">
        <v>0.97899999999999998</v>
      </c>
      <c r="AY159" s="11">
        <v>0.95</v>
      </c>
      <c r="AZ159" s="11">
        <v>6.3E-2</v>
      </c>
      <c r="BA159" s="11">
        <v>6.3E-2</v>
      </c>
      <c r="BB159" s="11">
        <v>0.32</v>
      </c>
      <c r="BC159" s="111"/>
      <c r="BD159" s="15">
        <v>14</v>
      </c>
      <c r="BE159" s="11">
        <v>0.95</v>
      </c>
      <c r="BF159" s="11">
        <v>0.48899999999999999</v>
      </c>
      <c r="BG159" s="11">
        <v>-7.0999999999999994E-2</v>
      </c>
      <c r="BH159" s="11">
        <v>7.0999999999999994E-2</v>
      </c>
      <c r="BI159" s="11">
        <v>0.34200000000000003</v>
      </c>
      <c r="BJ159" s="111"/>
      <c r="BK159" s="15">
        <v>14</v>
      </c>
      <c r="BL159" s="11">
        <v>0.89700000000000002</v>
      </c>
      <c r="BM159" s="11">
        <v>0.44700000000000001</v>
      </c>
      <c r="BN159" s="11">
        <v>0</v>
      </c>
      <c r="BO159" s="11">
        <v>0.14299999999999999</v>
      </c>
      <c r="BP159" s="11">
        <v>0.502</v>
      </c>
      <c r="BQ159" s="111"/>
      <c r="BR159" s="15">
        <v>14</v>
      </c>
      <c r="BS159" s="11">
        <v>0.747</v>
      </c>
      <c r="BT159" s="11">
        <v>0.66800000000000004</v>
      </c>
      <c r="BU159" s="11">
        <v>-0.14299999999999999</v>
      </c>
      <c r="BV159" s="11">
        <v>0.28599999999999998</v>
      </c>
      <c r="BW159" s="11" t="s">
        <v>1892</v>
      </c>
      <c r="BX159" s="11">
        <v>0.68400000000000005</v>
      </c>
      <c r="BY159" s="111"/>
      <c r="BZ159" s="15">
        <v>12</v>
      </c>
      <c r="CA159" s="11">
        <v>0.90400000000000003</v>
      </c>
      <c r="CB159" s="11">
        <v>0.26100000000000001</v>
      </c>
      <c r="CC159" s="11">
        <v>-0.16700000000000001</v>
      </c>
      <c r="CD159" s="11">
        <v>0.16700000000000001</v>
      </c>
      <c r="CE159" s="21" t="s">
        <v>1893</v>
      </c>
      <c r="CF159" s="11">
        <v>0.498</v>
      </c>
      <c r="CG159" s="111"/>
      <c r="CH159" s="11">
        <v>0.86499999999999999</v>
      </c>
    </row>
    <row r="160" spans="1:86" x14ac:dyDescent="0.25">
      <c r="A160" s="33" t="s">
        <v>2042</v>
      </c>
      <c r="B160" s="86"/>
      <c r="C160" s="18"/>
      <c r="D160" s="18"/>
      <c r="E160" s="40"/>
      <c r="F160" s="27"/>
      <c r="G160" s="27"/>
      <c r="H160" s="27"/>
      <c r="I160" s="27"/>
      <c r="J160" s="42"/>
      <c r="K160" s="27"/>
      <c r="L160" s="22"/>
      <c r="M160" s="22"/>
      <c r="N160" s="22"/>
      <c r="O160" s="22"/>
      <c r="P160" s="22"/>
      <c r="Q160" s="41"/>
      <c r="R160" s="22"/>
      <c r="S160" s="22"/>
      <c r="T160" s="22"/>
      <c r="U160" s="42"/>
      <c r="V160" s="42"/>
      <c r="W160" s="17"/>
      <c r="X160" s="22"/>
      <c r="Y160" s="22"/>
      <c r="Z160" s="22"/>
      <c r="AA160" s="22"/>
      <c r="AB160" s="22"/>
      <c r="AC160" s="42"/>
      <c r="AD160" s="22"/>
      <c r="AE160" s="42"/>
      <c r="AF160" s="22"/>
      <c r="AG160" s="22"/>
      <c r="AH160" s="22"/>
      <c r="AI160" s="22"/>
      <c r="AJ160" s="43"/>
      <c r="AK160" s="22"/>
      <c r="AL160" s="22"/>
      <c r="AM160" s="22"/>
      <c r="AN160" s="42"/>
      <c r="AO160" s="22"/>
      <c r="AP160" s="42"/>
      <c r="AQ160" s="41"/>
      <c r="AR160" s="22"/>
      <c r="AS160" s="17"/>
      <c r="AT160" s="27"/>
      <c r="AU160" s="22"/>
      <c r="AV160" s="22"/>
      <c r="AW160" s="42"/>
      <c r="AX160" s="22"/>
      <c r="AY160" s="22"/>
      <c r="AZ160" s="22"/>
      <c r="BA160" s="22"/>
      <c r="BB160" s="22"/>
      <c r="BC160" s="42"/>
      <c r="BD160" s="17"/>
      <c r="BE160" s="22"/>
      <c r="BF160" s="22"/>
      <c r="BG160" s="22"/>
      <c r="BH160" s="22"/>
      <c r="BI160" s="22"/>
      <c r="BJ160" s="42"/>
      <c r="BK160" s="17"/>
      <c r="BL160" s="22"/>
      <c r="BM160" s="22"/>
      <c r="BN160" s="22"/>
      <c r="BO160" s="22"/>
      <c r="BP160" s="22"/>
      <c r="BQ160" s="42"/>
      <c r="BR160" s="17"/>
      <c r="BS160" s="22"/>
      <c r="BT160" s="22"/>
      <c r="BU160" s="22"/>
      <c r="BV160" s="22"/>
      <c r="BW160" s="22"/>
      <c r="BX160" s="22"/>
      <c r="BY160" s="42"/>
      <c r="BZ160" s="17"/>
      <c r="CA160" s="22"/>
      <c r="CB160" s="22"/>
      <c r="CC160" s="22"/>
      <c r="CD160" s="22"/>
      <c r="CE160" s="42"/>
      <c r="CF160" s="22"/>
      <c r="CG160" s="42"/>
      <c r="CH160" s="22"/>
    </row>
    <row r="161" spans="1:86" x14ac:dyDescent="0.25">
      <c r="A161" s="16" t="s">
        <v>506</v>
      </c>
      <c r="B161" s="13" t="s">
        <v>463</v>
      </c>
      <c r="C161" s="9" t="s">
        <v>8</v>
      </c>
      <c r="D161" s="9" t="s">
        <v>108</v>
      </c>
      <c r="E161" s="16" t="s">
        <v>11</v>
      </c>
      <c r="F161" s="10">
        <v>0.12</v>
      </c>
      <c r="G161" s="10">
        <v>0.12</v>
      </c>
      <c r="H161" s="10">
        <v>0.13</v>
      </c>
      <c r="I161" s="10">
        <v>0.13</v>
      </c>
      <c r="J161" s="111"/>
      <c r="K161" s="10">
        <v>0.12</v>
      </c>
      <c r="L161" s="11">
        <v>8.9999999999999993E-3</v>
      </c>
      <c r="M161" s="11">
        <v>3.5999999999999997E-2</v>
      </c>
      <c r="N161" s="11">
        <v>0.96399999999999997</v>
      </c>
      <c r="O161" s="11">
        <v>7.1999999999999995E-2</v>
      </c>
      <c r="P161" s="11">
        <v>7.2</v>
      </c>
      <c r="Q161" s="12">
        <v>6.7999999999999996E-3</v>
      </c>
      <c r="R161" s="104">
        <v>0.42499999999999999</v>
      </c>
      <c r="S161" s="11" t="s">
        <v>1373</v>
      </c>
      <c r="T161" s="11">
        <v>0.68899999999999995</v>
      </c>
      <c r="U161" s="21" t="s">
        <v>1372</v>
      </c>
      <c r="V161" s="111"/>
      <c r="W161" s="15">
        <v>112</v>
      </c>
      <c r="X161" s="19">
        <v>0.04</v>
      </c>
      <c r="Y161" s="11">
        <v>0.85199999999999998</v>
      </c>
      <c r="Z161" s="11">
        <v>7.4999999999999997E-2</v>
      </c>
      <c r="AA161" s="11">
        <v>2.7E-2</v>
      </c>
      <c r="AB161" s="11">
        <v>0.20499999999999999</v>
      </c>
      <c r="AC161" s="21" t="s">
        <v>1374</v>
      </c>
      <c r="AD161" s="11">
        <v>0.96399999999999997</v>
      </c>
      <c r="AE161" s="111"/>
      <c r="AF161" s="11">
        <v>0.67400000000000004</v>
      </c>
      <c r="AG161" s="11">
        <v>0.66900000000000004</v>
      </c>
      <c r="AH161" s="11">
        <v>0.98</v>
      </c>
      <c r="AI161" s="11">
        <v>0.65600000000000003</v>
      </c>
      <c r="AJ161" s="14">
        <v>109</v>
      </c>
      <c r="AK161" s="11">
        <v>9.1999999999999998E-2</v>
      </c>
      <c r="AL161" s="11">
        <v>0</v>
      </c>
      <c r="AM161" s="11">
        <v>0.65900000000000003</v>
      </c>
      <c r="AN161" s="111"/>
      <c r="AO161" s="11">
        <v>0.34799999999999998</v>
      </c>
      <c r="AP161" s="21" t="s">
        <v>1375</v>
      </c>
      <c r="AQ161" s="12">
        <v>3.7000000000000002E-3</v>
      </c>
      <c r="AR161" s="11">
        <v>4.1000000000000002E-2</v>
      </c>
      <c r="AS161" s="15">
        <v>109</v>
      </c>
      <c r="AT161" s="10">
        <v>0.12</v>
      </c>
      <c r="AU161" s="11">
        <v>5.0000000000000001E-3</v>
      </c>
      <c r="AV161" s="11">
        <v>0.51600000000000001</v>
      </c>
      <c r="AW161" s="21" t="s">
        <v>1376</v>
      </c>
      <c r="AX161" s="11">
        <v>0.45100000000000001</v>
      </c>
      <c r="AY161" s="11">
        <v>0.92100000000000004</v>
      </c>
      <c r="AZ161" s="11">
        <v>-2.8000000000000001E-2</v>
      </c>
      <c r="BA161" s="11">
        <v>0.10100000000000001</v>
      </c>
      <c r="BB161" s="11">
        <v>0.748</v>
      </c>
      <c r="BC161" s="111"/>
      <c r="BD161" s="15">
        <v>110</v>
      </c>
      <c r="BE161" s="11">
        <v>0.66100000000000003</v>
      </c>
      <c r="BF161" s="11">
        <v>0.80300000000000005</v>
      </c>
      <c r="BG161" s="11">
        <v>1.7999999999999999E-2</v>
      </c>
      <c r="BH161" s="11">
        <v>7.2999999999999995E-2</v>
      </c>
      <c r="BI161" s="11">
        <v>0.45800000000000002</v>
      </c>
      <c r="BJ161" s="111"/>
      <c r="BK161" s="15">
        <v>109</v>
      </c>
      <c r="BL161" s="11">
        <v>0.442</v>
      </c>
      <c r="BM161" s="11">
        <v>0.877</v>
      </c>
      <c r="BN161" s="11">
        <v>8.9999999999999993E-3</v>
      </c>
      <c r="BO161" s="11">
        <v>0.10100000000000001</v>
      </c>
      <c r="BP161" s="11">
        <v>0.76900000000000002</v>
      </c>
      <c r="BQ161" s="111"/>
      <c r="BR161" s="15">
        <v>120</v>
      </c>
      <c r="BS161" s="11">
        <v>2.1999999999999999E-2</v>
      </c>
      <c r="BT161" s="11">
        <v>0.92900000000000005</v>
      </c>
      <c r="BU161" s="11">
        <v>8.0000000000000002E-3</v>
      </c>
      <c r="BV161" s="11">
        <v>0.20799999999999999</v>
      </c>
      <c r="BW161" s="11" t="s">
        <v>1377</v>
      </c>
      <c r="BX161" s="11">
        <v>1.119</v>
      </c>
      <c r="BY161" s="111"/>
      <c r="BZ161" s="15">
        <v>112</v>
      </c>
      <c r="CA161" s="11">
        <v>2.5999999999999999E-2</v>
      </c>
      <c r="CB161" s="11">
        <v>0.94499999999999995</v>
      </c>
      <c r="CC161" s="11">
        <v>8.9999999999999993E-3</v>
      </c>
      <c r="CD161" s="11">
        <v>0.223</v>
      </c>
      <c r="CE161" s="21" t="s">
        <v>1378</v>
      </c>
      <c r="CF161" s="11">
        <v>1.0089999999999999</v>
      </c>
      <c r="CG161" s="111"/>
      <c r="CH161" s="11">
        <v>3.6999999999999998E-2</v>
      </c>
    </row>
    <row r="162" spans="1:86" x14ac:dyDescent="0.25">
      <c r="A162" s="16" t="s">
        <v>507</v>
      </c>
      <c r="B162" s="13" t="s">
        <v>465</v>
      </c>
      <c r="C162" s="9" t="s">
        <v>8</v>
      </c>
      <c r="D162" s="9" t="s">
        <v>108</v>
      </c>
      <c r="E162" s="16" t="s">
        <v>11</v>
      </c>
      <c r="F162" s="10">
        <v>4.67</v>
      </c>
      <c r="G162" s="10">
        <v>4.79</v>
      </c>
      <c r="H162" s="10">
        <v>4.88</v>
      </c>
      <c r="I162" s="10">
        <v>6.44</v>
      </c>
      <c r="J162" s="111"/>
      <c r="K162" s="10">
        <v>4.78</v>
      </c>
      <c r="L162" s="11">
        <v>0.105</v>
      </c>
      <c r="M162" s="11">
        <v>0.05</v>
      </c>
      <c r="N162" s="11">
        <v>0.95099999999999996</v>
      </c>
      <c r="O162" s="11">
        <v>2.1999999999999999E-2</v>
      </c>
      <c r="P162" s="11">
        <v>2.2000000000000002</v>
      </c>
      <c r="Q162" s="12">
        <v>4.9299999999999997E-2</v>
      </c>
      <c r="R162" s="104">
        <v>0.78100000000000003</v>
      </c>
      <c r="S162" s="11" t="s">
        <v>1386</v>
      </c>
      <c r="T162" s="11">
        <v>0.91500000000000004</v>
      </c>
      <c r="U162" s="21" t="s">
        <v>1385</v>
      </c>
      <c r="V162" s="111"/>
      <c r="W162" s="15">
        <v>106</v>
      </c>
      <c r="X162" s="19">
        <v>0.51100000000000001</v>
      </c>
      <c r="Y162" s="11">
        <v>3.2000000000000001E-2</v>
      </c>
      <c r="Z162" s="11">
        <v>0.20799999999999999</v>
      </c>
      <c r="AA162" s="11">
        <v>1.8680000000000001</v>
      </c>
      <c r="AB162" s="11">
        <v>4.1319999999999997</v>
      </c>
      <c r="AC162" s="21" t="s">
        <v>1387</v>
      </c>
      <c r="AD162" s="11">
        <v>8.5129999999999999</v>
      </c>
      <c r="AE162" s="111"/>
      <c r="AF162" s="11">
        <v>0.95799999999999996</v>
      </c>
      <c r="AG162" s="11">
        <v>0.87</v>
      </c>
      <c r="AH162" s="11">
        <v>0.88500000000000001</v>
      </c>
      <c r="AI162" s="11">
        <v>0.77</v>
      </c>
      <c r="AJ162" s="14">
        <v>103</v>
      </c>
      <c r="AK162" s="11">
        <v>1.675</v>
      </c>
      <c r="AL162" s="11">
        <v>0.20200000000000001</v>
      </c>
      <c r="AM162" s="11">
        <v>4.016</v>
      </c>
      <c r="AN162" s="111"/>
      <c r="AO162" s="11">
        <v>0.80700000000000005</v>
      </c>
      <c r="AP162" s="21" t="s">
        <v>1388</v>
      </c>
      <c r="AQ162" s="12">
        <v>3.8899999999999997E-2</v>
      </c>
      <c r="AR162" s="11">
        <v>1.7999999999999999E-2</v>
      </c>
      <c r="AS162" s="15">
        <v>104</v>
      </c>
      <c r="AT162" s="10">
        <v>4.7300000000000004</v>
      </c>
      <c r="AU162" s="11">
        <v>8.3000000000000004E-2</v>
      </c>
      <c r="AV162" s="11">
        <v>0.89300000000000002</v>
      </c>
      <c r="AW162" s="21" t="s">
        <v>1389</v>
      </c>
      <c r="AX162" s="11">
        <v>0.83299999999999996</v>
      </c>
      <c r="AY162" s="11">
        <v>0.879</v>
      </c>
      <c r="AZ162" s="11">
        <v>4.8000000000000001E-2</v>
      </c>
      <c r="BA162" s="11">
        <v>1.452</v>
      </c>
      <c r="BB162" s="11">
        <v>4.0019999999999998</v>
      </c>
      <c r="BC162" s="111"/>
      <c r="BD162" s="15">
        <v>101</v>
      </c>
      <c r="BE162" s="11">
        <v>0.84799999999999998</v>
      </c>
      <c r="BF162" s="11">
        <v>0.90700000000000003</v>
      </c>
      <c r="BG162" s="11">
        <v>0.188</v>
      </c>
      <c r="BH162" s="11">
        <v>1.554</v>
      </c>
      <c r="BI162" s="11">
        <v>3.452</v>
      </c>
      <c r="BJ162" s="111"/>
      <c r="BK162" s="15">
        <v>103</v>
      </c>
      <c r="BL162" s="11">
        <v>0.73699999999999999</v>
      </c>
      <c r="BM162" s="11">
        <v>0.78500000000000003</v>
      </c>
      <c r="BN162" s="11">
        <v>0.36899999999999999</v>
      </c>
      <c r="BO162" s="11">
        <v>2.0190000000000001</v>
      </c>
      <c r="BP162" s="11">
        <v>4.5940000000000003</v>
      </c>
      <c r="BQ162" s="111"/>
      <c r="BR162" s="15">
        <v>117</v>
      </c>
      <c r="BS162" s="11">
        <v>0.55700000000000005</v>
      </c>
      <c r="BT162" s="11">
        <v>1.7999999999999999E-2</v>
      </c>
      <c r="BU162" s="11">
        <v>1.667</v>
      </c>
      <c r="BV162" s="11">
        <v>3.8889999999999998</v>
      </c>
      <c r="BW162" s="11" t="s">
        <v>1390</v>
      </c>
      <c r="BX162" s="11">
        <v>7.9720000000000004</v>
      </c>
      <c r="BY162" s="111"/>
      <c r="BZ162" s="15">
        <v>106</v>
      </c>
      <c r="CA162" s="11">
        <v>0.50900000000000001</v>
      </c>
      <c r="CB162" s="11">
        <v>4.2999999999999997E-2</v>
      </c>
      <c r="CC162" s="11">
        <v>1.5089999999999999</v>
      </c>
      <c r="CD162" s="11">
        <v>4.1319999999999997</v>
      </c>
      <c r="CE162" s="21" t="s">
        <v>1391</v>
      </c>
      <c r="CF162" s="11">
        <v>8.3650000000000002</v>
      </c>
      <c r="CG162" s="111"/>
      <c r="CH162" s="11">
        <v>0.57599999999999996</v>
      </c>
    </row>
    <row r="163" spans="1:86" x14ac:dyDescent="0.25">
      <c r="A163" s="16" t="s">
        <v>508</v>
      </c>
      <c r="B163" s="13" t="s">
        <v>467</v>
      </c>
      <c r="C163" s="9" t="s">
        <v>8</v>
      </c>
      <c r="D163" s="9" t="s">
        <v>108</v>
      </c>
      <c r="E163" s="16" t="s">
        <v>11</v>
      </c>
      <c r="F163" s="10">
        <v>2.75</v>
      </c>
      <c r="G163" s="10">
        <v>3.06</v>
      </c>
      <c r="H163" s="10">
        <v>3.5</v>
      </c>
      <c r="I163" s="10">
        <v>6.02</v>
      </c>
      <c r="J163" s="111"/>
      <c r="K163" s="10">
        <v>3.11</v>
      </c>
      <c r="L163" s="11">
        <v>0.378</v>
      </c>
      <c r="M163" s="11">
        <v>1.056</v>
      </c>
      <c r="N163" s="11">
        <v>0.34899999999999998</v>
      </c>
      <c r="O163" s="11">
        <v>0.122</v>
      </c>
      <c r="P163" s="11">
        <v>12.2</v>
      </c>
      <c r="Q163" s="12">
        <v>0.2208</v>
      </c>
      <c r="R163" s="104">
        <v>0.65900000000000003</v>
      </c>
      <c r="S163" s="11" t="s">
        <v>890</v>
      </c>
      <c r="T163" s="11">
        <v>0.85299999999999998</v>
      </c>
      <c r="U163" s="21" t="s">
        <v>889</v>
      </c>
      <c r="V163" s="111"/>
      <c r="W163" s="15">
        <v>109</v>
      </c>
      <c r="X163" s="19">
        <v>0.42299999999999999</v>
      </c>
      <c r="Y163" s="11">
        <v>0</v>
      </c>
      <c r="Z163" s="11">
        <v>0.46</v>
      </c>
      <c r="AA163" s="11">
        <v>2.9820000000000002</v>
      </c>
      <c r="AB163" s="11">
        <v>4.7430000000000003</v>
      </c>
      <c r="AC163" s="21" t="s">
        <v>1406</v>
      </c>
      <c r="AD163" s="11">
        <v>11.042999999999999</v>
      </c>
      <c r="AE163" s="111"/>
      <c r="AF163" s="11">
        <v>0.84199999999999997</v>
      </c>
      <c r="AG163" s="11">
        <v>0.79</v>
      </c>
      <c r="AH163" s="11">
        <v>0.96599999999999997</v>
      </c>
      <c r="AI163" s="11">
        <v>0.76300000000000001</v>
      </c>
      <c r="AJ163" s="14">
        <v>105</v>
      </c>
      <c r="AK163" s="11">
        <v>1.5409999999999999</v>
      </c>
      <c r="AL163" s="11">
        <v>0.57899999999999996</v>
      </c>
      <c r="AM163" s="11">
        <v>3.86</v>
      </c>
      <c r="AN163" s="111"/>
      <c r="AO163" s="11">
        <v>0.64200000000000002</v>
      </c>
      <c r="AP163" s="21" t="s">
        <v>1407</v>
      </c>
      <c r="AQ163" s="12">
        <v>0.12870000000000001</v>
      </c>
      <c r="AR163" s="11">
        <v>7.5999999999999998E-2</v>
      </c>
      <c r="AS163" s="15">
        <v>105</v>
      </c>
      <c r="AT163" s="10">
        <v>2.91</v>
      </c>
      <c r="AU163" s="11">
        <v>0.22</v>
      </c>
      <c r="AV163" s="11">
        <v>0.78200000000000003</v>
      </c>
      <c r="AW163" s="21" t="s">
        <v>1408</v>
      </c>
      <c r="AX163" s="11">
        <v>0.66500000000000004</v>
      </c>
      <c r="AY163" s="11">
        <v>0.68799999999999994</v>
      </c>
      <c r="AZ163" s="11">
        <v>0.41</v>
      </c>
      <c r="BA163" s="11">
        <v>1.3620000000000001</v>
      </c>
      <c r="BB163" s="11">
        <v>3.851</v>
      </c>
      <c r="BC163" s="111"/>
      <c r="BD163" s="15">
        <v>104</v>
      </c>
      <c r="BE163" s="11">
        <v>0.81299999999999994</v>
      </c>
      <c r="BF163" s="11">
        <v>0.57999999999999996</v>
      </c>
      <c r="BG163" s="11">
        <v>0.51900000000000002</v>
      </c>
      <c r="BH163" s="11">
        <v>1.385</v>
      </c>
      <c r="BI163" s="11">
        <v>3.294</v>
      </c>
      <c r="BJ163" s="111"/>
      <c r="BK163" s="15">
        <v>105</v>
      </c>
      <c r="BL163" s="11">
        <v>0.64300000000000002</v>
      </c>
      <c r="BM163" s="11">
        <v>0.33300000000000002</v>
      </c>
      <c r="BN163" s="11">
        <v>0.81</v>
      </c>
      <c r="BO163" s="11">
        <v>1.8759999999999999</v>
      </c>
      <c r="BP163" s="11">
        <v>4.4340000000000002</v>
      </c>
      <c r="BQ163" s="111"/>
      <c r="BR163" s="15">
        <v>118</v>
      </c>
      <c r="BS163" s="11">
        <v>0.54</v>
      </c>
      <c r="BT163" s="11">
        <v>0</v>
      </c>
      <c r="BU163" s="11">
        <v>3.415</v>
      </c>
      <c r="BV163" s="11">
        <v>4.5679999999999996</v>
      </c>
      <c r="BW163" s="11" t="s">
        <v>1409</v>
      </c>
      <c r="BX163" s="11">
        <v>10.452999999999999</v>
      </c>
      <c r="BY163" s="111"/>
      <c r="BZ163" s="15">
        <v>108</v>
      </c>
      <c r="CA163" s="11">
        <v>0.53600000000000003</v>
      </c>
      <c r="CB163" s="11">
        <v>1E-3</v>
      </c>
      <c r="CC163" s="11">
        <v>2.9350000000000001</v>
      </c>
      <c r="CD163" s="11">
        <v>4.75</v>
      </c>
      <c r="CE163" s="21" t="s">
        <v>1410</v>
      </c>
      <c r="CF163" s="11">
        <v>10.696999999999999</v>
      </c>
      <c r="CG163" s="111"/>
      <c r="CH163" s="11">
        <v>0.56399999999999995</v>
      </c>
    </row>
    <row r="164" spans="1:86" x14ac:dyDescent="0.25">
      <c r="A164" s="16" t="s">
        <v>509</v>
      </c>
      <c r="B164" s="13" t="s">
        <v>469</v>
      </c>
      <c r="C164" s="9" t="s">
        <v>8</v>
      </c>
      <c r="D164" s="9" t="s">
        <v>108</v>
      </c>
      <c r="E164" s="16" t="s">
        <v>11</v>
      </c>
      <c r="F164" s="10">
        <v>0.65</v>
      </c>
      <c r="G164" s="10">
        <v>0.75</v>
      </c>
      <c r="H164" s="10">
        <v>0.73</v>
      </c>
      <c r="I164" s="10">
        <v>0.5</v>
      </c>
      <c r="J164" s="111"/>
      <c r="K164" s="10">
        <v>0.71</v>
      </c>
      <c r="L164" s="11">
        <v>5.2999999999999999E-2</v>
      </c>
      <c r="M164" s="11">
        <v>0.67700000000000005</v>
      </c>
      <c r="N164" s="11">
        <v>0.50900000000000001</v>
      </c>
      <c r="O164" s="11">
        <v>7.4999999999999997E-2</v>
      </c>
      <c r="P164" s="11">
        <v>7.5</v>
      </c>
      <c r="Q164" s="12">
        <v>2.2599999999999999E-2</v>
      </c>
      <c r="R164" s="104">
        <v>0.82</v>
      </c>
      <c r="S164" s="11" t="s">
        <v>1241</v>
      </c>
      <c r="T164" s="11">
        <v>0.93200000000000005</v>
      </c>
      <c r="U164" s="21" t="s">
        <v>41</v>
      </c>
      <c r="V164" s="111"/>
      <c r="W164" s="15">
        <v>112</v>
      </c>
      <c r="X164" s="19">
        <v>0.54100000000000004</v>
      </c>
      <c r="Y164" s="11">
        <v>7.0000000000000001E-3</v>
      </c>
      <c r="Z164" s="11">
        <v>0.27900000000000003</v>
      </c>
      <c r="AA164" s="11">
        <v>-0.26800000000000002</v>
      </c>
      <c r="AB164" s="11">
        <v>0.42899999999999999</v>
      </c>
      <c r="AC164" s="21" t="s">
        <v>1425</v>
      </c>
      <c r="AD164" s="11">
        <v>0.85899999999999999</v>
      </c>
      <c r="AE164" s="111"/>
      <c r="AF164" s="11">
        <v>0.872</v>
      </c>
      <c r="AG164" s="11">
        <v>0.95299999999999996</v>
      </c>
      <c r="AH164" s="11">
        <v>0.98499999999999999</v>
      </c>
      <c r="AI164" s="11">
        <v>0.93899999999999995</v>
      </c>
      <c r="AJ164" s="14">
        <v>111</v>
      </c>
      <c r="AK164" s="11">
        <v>0.16600000000000001</v>
      </c>
      <c r="AL164" s="11">
        <v>5.6000000000000001E-2</v>
      </c>
      <c r="AM164" s="11">
        <v>0.52200000000000002</v>
      </c>
      <c r="AN164" s="111"/>
      <c r="AO164" s="11">
        <v>0.81200000000000006</v>
      </c>
      <c r="AP164" s="21" t="s">
        <v>1426</v>
      </c>
      <c r="AQ164" s="12">
        <v>3.04E-2</v>
      </c>
      <c r="AR164" s="11">
        <v>0.10199999999999999</v>
      </c>
      <c r="AS164" s="15">
        <v>113</v>
      </c>
      <c r="AT164" s="10">
        <v>0.7</v>
      </c>
      <c r="AU164" s="11">
        <v>7.1999999999999995E-2</v>
      </c>
      <c r="AV164" s="11">
        <v>0.89600000000000002</v>
      </c>
      <c r="AW164" s="21" t="s">
        <v>1427</v>
      </c>
      <c r="AX164" s="11">
        <v>0.83099999999999996</v>
      </c>
      <c r="AY164" s="11">
        <v>0.26400000000000001</v>
      </c>
      <c r="AZ164" s="11">
        <v>0.106</v>
      </c>
      <c r="BA164" s="11">
        <v>0.159</v>
      </c>
      <c r="BB164" s="11">
        <v>0.52300000000000002</v>
      </c>
      <c r="BC164" s="111"/>
      <c r="BD164" s="15">
        <v>108</v>
      </c>
      <c r="BE164" s="11">
        <v>0.85799999999999998</v>
      </c>
      <c r="BF164" s="11">
        <v>0.81</v>
      </c>
      <c r="BG164" s="11">
        <v>-1.9E-2</v>
      </c>
      <c r="BH164" s="11">
        <v>0.14799999999999999</v>
      </c>
      <c r="BI164" s="11">
        <v>0.49399999999999999</v>
      </c>
      <c r="BJ164" s="111"/>
      <c r="BK164" s="15">
        <v>111</v>
      </c>
      <c r="BL164" s="11">
        <v>0.81799999999999995</v>
      </c>
      <c r="BM164" s="11">
        <v>0.38700000000000001</v>
      </c>
      <c r="BN164" s="11">
        <v>8.1000000000000003E-2</v>
      </c>
      <c r="BO164" s="11">
        <v>0.189</v>
      </c>
      <c r="BP164" s="11">
        <v>0.54900000000000004</v>
      </c>
      <c r="BQ164" s="111"/>
      <c r="BR164" s="15">
        <v>123</v>
      </c>
      <c r="BS164" s="11">
        <v>0.52800000000000002</v>
      </c>
      <c r="BT164" s="11">
        <v>9.7000000000000003E-2</v>
      </c>
      <c r="BU164" s="11">
        <v>-0.154</v>
      </c>
      <c r="BV164" s="11">
        <v>0.39800000000000002</v>
      </c>
      <c r="BW164" s="11" t="s">
        <v>1428</v>
      </c>
      <c r="BX164" s="11">
        <v>0.83599999999999997</v>
      </c>
      <c r="BY164" s="111"/>
      <c r="BZ164" s="15">
        <v>110</v>
      </c>
      <c r="CA164" s="11">
        <v>0.54600000000000004</v>
      </c>
      <c r="CB164" s="11">
        <v>1.4E-2</v>
      </c>
      <c r="CC164" s="11">
        <v>-0.255</v>
      </c>
      <c r="CD164" s="11">
        <v>0.45500000000000002</v>
      </c>
      <c r="CE164" s="21" t="s">
        <v>1429</v>
      </c>
      <c r="CF164" s="11">
        <v>0.85699999999999998</v>
      </c>
      <c r="CG164" s="111"/>
      <c r="CH164" s="11">
        <v>0.56899999999999995</v>
      </c>
    </row>
    <row r="165" spans="1:86" x14ac:dyDescent="0.25">
      <c r="A165" s="16" t="s">
        <v>510</v>
      </c>
      <c r="B165" s="13" t="s">
        <v>471</v>
      </c>
      <c r="C165" s="9" t="s">
        <v>8</v>
      </c>
      <c r="D165" s="9" t="s">
        <v>108</v>
      </c>
      <c r="E165" s="16" t="s">
        <v>11</v>
      </c>
      <c r="F165" s="10">
        <v>1.61</v>
      </c>
      <c r="G165" s="10">
        <v>2.02</v>
      </c>
      <c r="H165" s="10">
        <v>1.77</v>
      </c>
      <c r="I165" s="10">
        <v>2.54</v>
      </c>
      <c r="J165" s="111"/>
      <c r="K165" s="10">
        <v>1.8</v>
      </c>
      <c r="L165" s="11">
        <v>0.20699999999999999</v>
      </c>
      <c r="M165" s="11">
        <v>0.874</v>
      </c>
      <c r="N165" s="11">
        <v>0.41799999999999998</v>
      </c>
      <c r="O165" s="11">
        <v>0.115</v>
      </c>
      <c r="P165" s="11">
        <v>11.5</v>
      </c>
      <c r="Q165" s="12">
        <v>0.10299999999999999</v>
      </c>
      <c r="R165" s="104">
        <v>0.752</v>
      </c>
      <c r="S165" s="11" t="s">
        <v>1444</v>
      </c>
      <c r="T165" s="11">
        <v>0.90100000000000002</v>
      </c>
      <c r="U165" s="21" t="s">
        <v>1443</v>
      </c>
      <c r="V165" s="111"/>
      <c r="W165" s="15">
        <v>108</v>
      </c>
      <c r="X165" s="19">
        <v>0.75900000000000001</v>
      </c>
      <c r="Y165" s="11">
        <v>0.14599999999999999</v>
      </c>
      <c r="Z165" s="11">
        <v>0.16300000000000001</v>
      </c>
      <c r="AA165" s="11">
        <v>0.28699999999999998</v>
      </c>
      <c r="AB165" s="11">
        <v>1.3979999999999999</v>
      </c>
      <c r="AC165" s="21" t="s">
        <v>1445</v>
      </c>
      <c r="AD165" s="11">
        <v>2.8759999999999999</v>
      </c>
      <c r="AE165" s="111"/>
      <c r="AF165" s="11">
        <v>0.85499999999999998</v>
      </c>
      <c r="AG165" s="11">
        <v>0.97099999999999997</v>
      </c>
      <c r="AH165" s="11">
        <v>0.92800000000000005</v>
      </c>
      <c r="AI165" s="11">
        <v>0.90100000000000002</v>
      </c>
      <c r="AJ165" s="14">
        <v>109</v>
      </c>
      <c r="AK165" s="11">
        <v>0.67700000000000005</v>
      </c>
      <c r="AL165" s="11">
        <v>0.19500000000000001</v>
      </c>
      <c r="AM165" s="11">
        <v>1.99</v>
      </c>
      <c r="AN165" s="111"/>
      <c r="AO165" s="11">
        <v>0.73299999999999998</v>
      </c>
      <c r="AP165" s="21" t="s">
        <v>1446</v>
      </c>
      <c r="AQ165" s="12">
        <v>0.14449999999999999</v>
      </c>
      <c r="AR165" s="11">
        <v>0.16</v>
      </c>
      <c r="AS165" s="15">
        <v>110</v>
      </c>
      <c r="AT165" s="10">
        <v>1.81</v>
      </c>
      <c r="AU165" s="11">
        <v>0.28999999999999998</v>
      </c>
      <c r="AV165" s="11">
        <v>0.84599999999999997</v>
      </c>
      <c r="AW165" s="21" t="s">
        <v>1447</v>
      </c>
      <c r="AX165" s="11">
        <v>0.83</v>
      </c>
      <c r="AY165" s="11">
        <v>0.25600000000000001</v>
      </c>
      <c r="AZ165" s="11">
        <v>0.44500000000000001</v>
      </c>
      <c r="BA165" s="11">
        <v>0.73599999999999999</v>
      </c>
      <c r="BB165" s="11">
        <v>2.149</v>
      </c>
      <c r="BC165" s="111"/>
      <c r="BD165" s="15">
        <v>106</v>
      </c>
      <c r="BE165" s="11">
        <v>0.79300000000000004</v>
      </c>
      <c r="BF165" s="11">
        <v>0.497</v>
      </c>
      <c r="BG165" s="11">
        <v>-0.123</v>
      </c>
      <c r="BH165" s="11">
        <v>0.61299999999999999</v>
      </c>
      <c r="BI165" s="11">
        <v>1.9079999999999999</v>
      </c>
      <c r="BJ165" s="111"/>
      <c r="BK165" s="15">
        <v>110</v>
      </c>
      <c r="BL165" s="11">
        <v>0.77</v>
      </c>
      <c r="BM165" s="11">
        <v>0.66200000000000003</v>
      </c>
      <c r="BN165" s="11">
        <v>0.26400000000000001</v>
      </c>
      <c r="BO165" s="11">
        <v>0.68200000000000005</v>
      </c>
      <c r="BP165" s="11">
        <v>1.913</v>
      </c>
      <c r="BQ165" s="111"/>
      <c r="BR165" s="15">
        <v>120</v>
      </c>
      <c r="BS165" s="11">
        <v>0.73099999999999998</v>
      </c>
      <c r="BT165" s="11">
        <v>8.0000000000000002E-3</v>
      </c>
      <c r="BU165" s="11">
        <v>0.95</v>
      </c>
      <c r="BV165" s="11">
        <v>1.6830000000000001</v>
      </c>
      <c r="BW165" s="11" t="s">
        <v>1448</v>
      </c>
      <c r="BX165" s="11">
        <v>3.3260000000000001</v>
      </c>
      <c r="BY165" s="111"/>
      <c r="BZ165" s="15">
        <v>108</v>
      </c>
      <c r="CA165" s="11">
        <v>0.64700000000000002</v>
      </c>
      <c r="CB165" s="11">
        <v>3.2000000000000001E-2</v>
      </c>
      <c r="CC165" s="11">
        <v>0.44400000000000001</v>
      </c>
      <c r="CD165" s="11">
        <v>1.4810000000000001</v>
      </c>
      <c r="CE165" s="21" t="s">
        <v>1449</v>
      </c>
      <c r="CF165" s="11">
        <v>3.0529999999999999</v>
      </c>
      <c r="CG165" s="111"/>
      <c r="CH165" s="11">
        <v>0.76900000000000002</v>
      </c>
    </row>
    <row r="166" spans="1:86" x14ac:dyDescent="0.25">
      <c r="A166" s="16" t="s">
        <v>511</v>
      </c>
      <c r="B166" s="13" t="s">
        <v>439</v>
      </c>
      <c r="C166" s="9" t="s">
        <v>8</v>
      </c>
      <c r="D166" s="9" t="s">
        <v>108</v>
      </c>
      <c r="E166" s="16" t="s">
        <v>11</v>
      </c>
      <c r="F166" s="10">
        <v>0.46</v>
      </c>
      <c r="G166" s="10">
        <v>0.47</v>
      </c>
      <c r="H166" s="10">
        <v>0.48</v>
      </c>
      <c r="I166" s="10">
        <v>0.38</v>
      </c>
      <c r="J166" s="111"/>
      <c r="K166" s="10">
        <v>0.47</v>
      </c>
      <c r="L166" s="11">
        <v>0.01</v>
      </c>
      <c r="M166" s="11">
        <v>2.5999999999999999E-2</v>
      </c>
      <c r="N166" s="11">
        <v>0.97399999999999998</v>
      </c>
      <c r="O166" s="11">
        <v>0.02</v>
      </c>
      <c r="P166" s="11">
        <v>2</v>
      </c>
      <c r="Q166" s="12">
        <v>3.8E-3</v>
      </c>
      <c r="R166" s="104">
        <v>0.84399999999999997</v>
      </c>
      <c r="S166" s="11" t="s">
        <v>1465</v>
      </c>
      <c r="T166" s="11">
        <v>0.94199999999999995</v>
      </c>
      <c r="U166" s="21" t="s">
        <v>1464</v>
      </c>
      <c r="V166" s="111"/>
      <c r="W166" s="15">
        <v>109</v>
      </c>
      <c r="X166" s="19">
        <v>0.58299999999999996</v>
      </c>
      <c r="Y166" s="11">
        <v>0.27600000000000002</v>
      </c>
      <c r="Z166" s="11">
        <v>0.14899999999999999</v>
      </c>
      <c r="AA166" s="11">
        <v>-9.1999999999999998E-2</v>
      </c>
      <c r="AB166" s="11">
        <v>0.27500000000000002</v>
      </c>
      <c r="AC166" s="21" t="s">
        <v>1466</v>
      </c>
      <c r="AD166" s="11">
        <v>0.75</v>
      </c>
      <c r="AE166" s="111"/>
      <c r="AF166" s="11">
        <v>0.91100000000000003</v>
      </c>
      <c r="AG166" s="11">
        <v>0.97599999999999998</v>
      </c>
      <c r="AH166" s="11">
        <v>0.93300000000000005</v>
      </c>
      <c r="AI166" s="11">
        <v>0.91100000000000003</v>
      </c>
      <c r="AJ166" s="14">
        <v>107</v>
      </c>
      <c r="AK166" s="11">
        <v>0.10299999999999999</v>
      </c>
      <c r="AL166" s="11">
        <v>1.6E-2</v>
      </c>
      <c r="AM166" s="11">
        <v>0.435</v>
      </c>
      <c r="AN166" s="111"/>
      <c r="AO166" s="11">
        <v>0.88300000000000001</v>
      </c>
      <c r="AP166" s="21" t="s">
        <v>1467</v>
      </c>
      <c r="AQ166" s="12">
        <v>1.4E-3</v>
      </c>
      <c r="AR166" s="11">
        <v>8.0000000000000002E-3</v>
      </c>
      <c r="AS166" s="15">
        <v>109</v>
      </c>
      <c r="AT166" s="10">
        <v>0.47</v>
      </c>
      <c r="AU166" s="11">
        <v>4.0000000000000001E-3</v>
      </c>
      <c r="AV166" s="11">
        <v>0.93799999999999994</v>
      </c>
      <c r="AW166" s="21" t="s">
        <v>1332</v>
      </c>
      <c r="AX166" s="11">
        <v>0.88900000000000001</v>
      </c>
      <c r="AY166" s="11">
        <v>0.95099999999999996</v>
      </c>
      <c r="AZ166" s="11">
        <v>1.7999999999999999E-2</v>
      </c>
      <c r="BA166" s="11">
        <v>7.2999999999999995E-2</v>
      </c>
      <c r="BB166" s="11">
        <v>0.38900000000000001</v>
      </c>
      <c r="BC166" s="111"/>
      <c r="BD166" s="15">
        <v>105</v>
      </c>
      <c r="BE166" s="11">
        <v>0.84899999999999998</v>
      </c>
      <c r="BF166" s="11">
        <v>0.874</v>
      </c>
      <c r="BG166" s="11">
        <v>0.01</v>
      </c>
      <c r="BH166" s="11">
        <v>0.105</v>
      </c>
      <c r="BI166" s="11">
        <v>0.45200000000000001</v>
      </c>
      <c r="BJ166" s="111"/>
      <c r="BK166" s="15">
        <v>107</v>
      </c>
      <c r="BL166" s="11">
        <v>0.82899999999999996</v>
      </c>
      <c r="BM166" s="11">
        <v>0.82299999999999995</v>
      </c>
      <c r="BN166" s="11">
        <v>1.9E-2</v>
      </c>
      <c r="BO166" s="11">
        <v>0.13100000000000001</v>
      </c>
      <c r="BP166" s="11">
        <v>0.46500000000000002</v>
      </c>
      <c r="BQ166" s="111"/>
      <c r="BR166" s="15">
        <v>119</v>
      </c>
      <c r="BS166" s="11">
        <v>0.56399999999999995</v>
      </c>
      <c r="BT166" s="11">
        <v>0.29099999999999998</v>
      </c>
      <c r="BU166" s="11">
        <v>-9.1999999999999998E-2</v>
      </c>
      <c r="BV166" s="11">
        <v>0.29399999999999998</v>
      </c>
      <c r="BW166" s="11" t="s">
        <v>1468</v>
      </c>
      <c r="BX166" s="11">
        <v>0.745</v>
      </c>
      <c r="BY166" s="111"/>
      <c r="BZ166" s="15">
        <v>108</v>
      </c>
      <c r="CA166" s="11">
        <v>0.51700000000000002</v>
      </c>
      <c r="CB166" s="11">
        <v>0.21199999999999999</v>
      </c>
      <c r="CC166" s="11">
        <v>-0.10199999999999999</v>
      </c>
      <c r="CD166" s="11">
        <v>0.28699999999999998</v>
      </c>
      <c r="CE166" s="21" t="s">
        <v>1469</v>
      </c>
      <c r="CF166" s="11">
        <v>0.76200000000000001</v>
      </c>
      <c r="CG166" s="111"/>
      <c r="CH166" s="11">
        <v>0.58599999999999997</v>
      </c>
    </row>
    <row r="167" spans="1:86" x14ac:dyDescent="0.25">
      <c r="A167" s="16" t="s">
        <v>512</v>
      </c>
      <c r="B167" s="13" t="s">
        <v>474</v>
      </c>
      <c r="C167" s="9" t="s">
        <v>8</v>
      </c>
      <c r="D167" s="9" t="s">
        <v>108</v>
      </c>
      <c r="E167" s="16" t="s">
        <v>11</v>
      </c>
      <c r="F167" s="10">
        <v>3.1</v>
      </c>
      <c r="G167" s="10">
        <v>3.45</v>
      </c>
      <c r="H167" s="10">
        <v>3.35</v>
      </c>
      <c r="I167" s="10">
        <v>4.08</v>
      </c>
      <c r="J167" s="111"/>
      <c r="K167" s="10">
        <v>3.3</v>
      </c>
      <c r="L167" s="11">
        <v>0.18099999999999999</v>
      </c>
      <c r="M167" s="11">
        <v>0.27300000000000002</v>
      </c>
      <c r="N167" s="11">
        <v>0.76100000000000001</v>
      </c>
      <c r="O167" s="11">
        <v>5.5E-2</v>
      </c>
      <c r="P167" s="11">
        <v>5.5</v>
      </c>
      <c r="Q167" s="12">
        <v>7.9699999999999993E-2</v>
      </c>
      <c r="R167" s="104">
        <v>0.80700000000000005</v>
      </c>
      <c r="S167" s="11" t="s">
        <v>1484</v>
      </c>
      <c r="T167" s="11">
        <v>0.92600000000000005</v>
      </c>
      <c r="U167" s="21" t="s">
        <v>90</v>
      </c>
      <c r="V167" s="111"/>
      <c r="W167" s="15">
        <v>109</v>
      </c>
      <c r="X167" s="19">
        <v>0.27900000000000003</v>
      </c>
      <c r="Y167" s="11">
        <v>0.26</v>
      </c>
      <c r="Z167" s="11">
        <v>0.11700000000000001</v>
      </c>
      <c r="AA167" s="11">
        <v>0.69699999999999995</v>
      </c>
      <c r="AB167" s="11">
        <v>3.5230000000000001</v>
      </c>
      <c r="AC167" s="21" t="s">
        <v>1485</v>
      </c>
      <c r="AD167" s="11">
        <v>7.7160000000000002</v>
      </c>
      <c r="AE167" s="111"/>
      <c r="AF167" s="11">
        <v>0.88</v>
      </c>
      <c r="AG167" s="11">
        <v>0.998</v>
      </c>
      <c r="AH167" s="11">
        <v>0.94</v>
      </c>
      <c r="AI167" s="11">
        <v>0.93799999999999994</v>
      </c>
      <c r="AJ167" s="14">
        <v>103</v>
      </c>
      <c r="AK167" s="11">
        <v>1.085</v>
      </c>
      <c r="AL167" s="11">
        <v>0.16</v>
      </c>
      <c r="AM167" s="11">
        <v>2.8079999999999998</v>
      </c>
      <c r="AN167" s="111"/>
      <c r="AO167" s="11">
        <v>0.83099999999999996</v>
      </c>
      <c r="AP167" s="21" t="s">
        <v>1486</v>
      </c>
      <c r="AQ167" s="12">
        <v>0.1094</v>
      </c>
      <c r="AR167" s="11">
        <v>7.5999999999999998E-2</v>
      </c>
      <c r="AS167" s="15">
        <v>102</v>
      </c>
      <c r="AT167" s="10">
        <v>3.28</v>
      </c>
      <c r="AU167" s="11">
        <v>0.249</v>
      </c>
      <c r="AV167" s="11">
        <v>0.90800000000000003</v>
      </c>
      <c r="AW167" s="21" t="s">
        <v>1487</v>
      </c>
      <c r="AX167" s="11">
        <v>0.877</v>
      </c>
      <c r="AY167" s="11">
        <v>0.53300000000000003</v>
      </c>
      <c r="AZ167" s="11">
        <v>0.373</v>
      </c>
      <c r="BA167" s="11">
        <v>1.0980000000000001</v>
      </c>
      <c r="BB167" s="11">
        <v>2.6589999999999998</v>
      </c>
      <c r="BC167" s="111"/>
      <c r="BD167" s="15">
        <v>104</v>
      </c>
      <c r="BE167" s="11">
        <v>0.82699999999999996</v>
      </c>
      <c r="BF167" s="11">
        <v>0.86099999999999999</v>
      </c>
      <c r="BG167" s="11">
        <v>-0.154</v>
      </c>
      <c r="BH167" s="11">
        <v>0.96199999999999997</v>
      </c>
      <c r="BI167" s="11">
        <v>3.052</v>
      </c>
      <c r="BJ167" s="111"/>
      <c r="BK167" s="15">
        <v>103</v>
      </c>
      <c r="BL167" s="11">
        <v>0.82499999999999996</v>
      </c>
      <c r="BM167" s="11">
        <v>0.65500000000000003</v>
      </c>
      <c r="BN167" s="11">
        <v>0.26200000000000001</v>
      </c>
      <c r="BO167" s="11">
        <v>1.194</v>
      </c>
      <c r="BP167" s="11">
        <v>2.7120000000000002</v>
      </c>
      <c r="BQ167" s="111"/>
      <c r="BR167" s="15">
        <v>114</v>
      </c>
      <c r="BS167" s="11">
        <v>0.372</v>
      </c>
      <c r="BT167" s="11">
        <v>7.3999999999999996E-2</v>
      </c>
      <c r="BU167" s="11">
        <v>1.0960000000000001</v>
      </c>
      <c r="BV167" s="11">
        <v>3.3420000000000001</v>
      </c>
      <c r="BW167" s="11" t="s">
        <v>1488</v>
      </c>
      <c r="BX167" s="11">
        <v>6.86</v>
      </c>
      <c r="BY167" s="111"/>
      <c r="BZ167" s="15">
        <v>109</v>
      </c>
      <c r="CA167" s="11">
        <v>0.441</v>
      </c>
      <c r="CB167" s="11">
        <v>0.192</v>
      </c>
      <c r="CC167" s="11">
        <v>0.71599999999999997</v>
      </c>
      <c r="CD167" s="11">
        <v>3.1379999999999999</v>
      </c>
      <c r="CE167" s="21" t="s">
        <v>1489</v>
      </c>
      <c r="CF167" s="11">
        <v>6.5129999999999999</v>
      </c>
      <c r="CG167" s="111"/>
      <c r="CH167" s="11">
        <v>0.38200000000000001</v>
      </c>
    </row>
    <row r="168" spans="1:86" x14ac:dyDescent="0.25">
      <c r="A168" s="16" t="s">
        <v>513</v>
      </c>
      <c r="B168" s="13" t="s">
        <v>476</v>
      </c>
      <c r="C168" s="9" t="s">
        <v>8</v>
      </c>
      <c r="D168" s="9" t="s">
        <v>108</v>
      </c>
      <c r="E168" s="16" t="s">
        <v>11</v>
      </c>
      <c r="F168" s="10">
        <v>1.2</v>
      </c>
      <c r="G168" s="10">
        <v>1.34</v>
      </c>
      <c r="H168" s="10">
        <v>1.29</v>
      </c>
      <c r="I168" s="10">
        <v>1.1499999999999999</v>
      </c>
      <c r="J168" s="111"/>
      <c r="K168" s="10">
        <v>1.28</v>
      </c>
      <c r="L168" s="11">
        <v>7.0999999999999994E-2</v>
      </c>
      <c r="M168" s="11">
        <v>0.245</v>
      </c>
      <c r="N168" s="11">
        <v>0.78300000000000003</v>
      </c>
      <c r="O168" s="11">
        <v>5.5E-2</v>
      </c>
      <c r="P168" s="11">
        <v>5.5</v>
      </c>
      <c r="Q168" s="12">
        <v>2.01E-2</v>
      </c>
      <c r="R168" s="104">
        <v>0.92</v>
      </c>
      <c r="S168" s="11" t="s">
        <v>1505</v>
      </c>
      <c r="T168" s="11">
        <v>0.97199999999999998</v>
      </c>
      <c r="U168" s="21" t="s">
        <v>1504</v>
      </c>
      <c r="V168" s="111"/>
      <c r="W168" s="15">
        <v>109</v>
      </c>
      <c r="X168" s="19">
        <v>0.83799999999999997</v>
      </c>
      <c r="Y168" s="11">
        <v>0.34699999999999998</v>
      </c>
      <c r="Z168" s="11">
        <v>0.107</v>
      </c>
      <c r="AA168" s="11">
        <v>-0.156</v>
      </c>
      <c r="AB168" s="11">
        <v>0.48599999999999999</v>
      </c>
      <c r="AC168" s="21" t="s">
        <v>1506</v>
      </c>
      <c r="AD168" s="11">
        <v>1.1579999999999999</v>
      </c>
      <c r="AE168" s="111"/>
      <c r="AF168" s="11">
        <v>0.90400000000000003</v>
      </c>
      <c r="AG168" s="11">
        <v>1.0089999999999999</v>
      </c>
      <c r="AH168" s="11">
        <v>1.04</v>
      </c>
      <c r="AI168" s="11">
        <v>1.0489999999999999</v>
      </c>
      <c r="AJ168" s="14">
        <v>106</v>
      </c>
      <c r="AK168" s="11">
        <v>0.19600000000000001</v>
      </c>
      <c r="AL168" s="11">
        <v>7.5999999999999998E-2</v>
      </c>
      <c r="AM168" s="11">
        <v>0.72799999999999998</v>
      </c>
      <c r="AN168" s="111"/>
      <c r="AO168" s="11">
        <v>0.89500000000000002</v>
      </c>
      <c r="AP168" s="21" t="s">
        <v>1507</v>
      </c>
      <c r="AQ168" s="12">
        <v>2.8199999999999999E-2</v>
      </c>
      <c r="AR168" s="11">
        <v>7.8E-2</v>
      </c>
      <c r="AS168" s="15">
        <v>105</v>
      </c>
      <c r="AT168" s="10">
        <v>1.27</v>
      </c>
      <c r="AU168" s="11">
        <v>9.9000000000000005E-2</v>
      </c>
      <c r="AV168" s="11">
        <v>0.94499999999999995</v>
      </c>
      <c r="AW168" s="21" t="s">
        <v>1508</v>
      </c>
      <c r="AX168" s="11">
        <v>0.91200000000000003</v>
      </c>
      <c r="AY168" s="11">
        <v>0.48899999999999999</v>
      </c>
      <c r="AZ168" s="11">
        <v>0.124</v>
      </c>
      <c r="BA168" s="11">
        <v>0.25700000000000001</v>
      </c>
      <c r="BB168" s="11">
        <v>0.86399999999999999</v>
      </c>
      <c r="BC168" s="111"/>
      <c r="BD168" s="15">
        <v>107</v>
      </c>
      <c r="BE168" s="11">
        <v>0.94</v>
      </c>
      <c r="BF168" s="11">
        <v>0.78400000000000003</v>
      </c>
      <c r="BG168" s="11">
        <v>8.9999999999999993E-3</v>
      </c>
      <c r="BH168" s="11">
        <v>0.17799999999999999</v>
      </c>
      <c r="BI168" s="11">
        <v>0.69199999999999995</v>
      </c>
      <c r="BJ168" s="111"/>
      <c r="BK168" s="15">
        <v>105</v>
      </c>
      <c r="BL168" s="11">
        <v>0.94899999999999995</v>
      </c>
      <c r="BM168" s="11">
        <v>0.67800000000000005</v>
      </c>
      <c r="BN168" s="11">
        <v>9.5000000000000001E-2</v>
      </c>
      <c r="BO168" s="11">
        <v>0.152</v>
      </c>
      <c r="BP168" s="11">
        <v>0.628</v>
      </c>
      <c r="BQ168" s="111"/>
      <c r="BR168" s="15">
        <v>116</v>
      </c>
      <c r="BS168" s="11">
        <v>0.85899999999999999</v>
      </c>
      <c r="BT168" s="11">
        <v>0.80600000000000005</v>
      </c>
      <c r="BU168" s="11">
        <v>-8.5999999999999993E-2</v>
      </c>
      <c r="BV168" s="11">
        <v>0.43099999999999999</v>
      </c>
      <c r="BW168" s="11" t="s">
        <v>1509</v>
      </c>
      <c r="BX168" s="11">
        <v>1.048</v>
      </c>
      <c r="BY168" s="111"/>
      <c r="BZ168" s="15">
        <v>110</v>
      </c>
      <c r="CA168" s="11">
        <v>0.86699999999999999</v>
      </c>
      <c r="CB168" s="11">
        <v>0.50900000000000001</v>
      </c>
      <c r="CC168" s="11">
        <v>-0.127</v>
      </c>
      <c r="CD168" s="11">
        <v>0.436</v>
      </c>
      <c r="CE168" s="21" t="s">
        <v>1510</v>
      </c>
      <c r="CF168" s="11">
        <v>1.0269999999999999</v>
      </c>
      <c r="CG168" s="111"/>
      <c r="CH168" s="11">
        <v>0.872</v>
      </c>
    </row>
    <row r="169" spans="1:86" x14ac:dyDescent="0.25">
      <c r="A169" s="16" t="s">
        <v>514</v>
      </c>
      <c r="B169" s="13" t="s">
        <v>478</v>
      </c>
      <c r="C169" s="9" t="s">
        <v>8</v>
      </c>
      <c r="D169" s="9" t="s">
        <v>108</v>
      </c>
      <c r="E169" s="16" t="s">
        <v>11</v>
      </c>
      <c r="F169" s="10">
        <v>1.58</v>
      </c>
      <c r="G169" s="10">
        <v>1.64</v>
      </c>
      <c r="H169" s="10">
        <v>1.77</v>
      </c>
      <c r="I169" s="10">
        <v>1.27</v>
      </c>
      <c r="J169" s="111"/>
      <c r="K169" s="10">
        <v>1.66</v>
      </c>
      <c r="L169" s="11">
        <v>9.7000000000000003E-2</v>
      </c>
      <c r="M169" s="11">
        <v>0.29499999999999998</v>
      </c>
      <c r="N169" s="11">
        <v>0.745</v>
      </c>
      <c r="O169" s="11">
        <v>5.8000000000000003E-2</v>
      </c>
      <c r="P169" s="11">
        <v>5.8</v>
      </c>
      <c r="Q169" s="12">
        <v>4.82E-2</v>
      </c>
      <c r="R169" s="104">
        <v>0.752</v>
      </c>
      <c r="S169" s="11" t="s">
        <v>1524</v>
      </c>
      <c r="T169" s="11">
        <v>0.90100000000000002</v>
      </c>
      <c r="U169" s="21" t="s">
        <v>1523</v>
      </c>
      <c r="V169" s="111"/>
      <c r="W169" s="15">
        <v>103</v>
      </c>
      <c r="X169" s="19">
        <v>0.28000000000000003</v>
      </c>
      <c r="Y169" s="11">
        <v>0.17</v>
      </c>
      <c r="Z169" s="11">
        <v>0.182</v>
      </c>
      <c r="AA169" s="11">
        <v>-0.437</v>
      </c>
      <c r="AB169" s="11">
        <v>1.5049999999999999</v>
      </c>
      <c r="AC169" s="21" t="s">
        <v>1525</v>
      </c>
      <c r="AD169" s="11">
        <v>3.4409999999999998</v>
      </c>
      <c r="AE169" s="111"/>
      <c r="AF169" s="11">
        <v>0.82099999999999995</v>
      </c>
      <c r="AG169" s="11">
        <v>0.96499999999999997</v>
      </c>
      <c r="AH169" s="11">
        <v>1.014</v>
      </c>
      <c r="AI169" s="11">
        <v>0.97899999999999998</v>
      </c>
      <c r="AJ169" s="14">
        <v>101</v>
      </c>
      <c r="AK169" s="11">
        <v>0.48699999999999999</v>
      </c>
      <c r="AL169" s="11">
        <v>0.14199999999999999</v>
      </c>
      <c r="AM169" s="11">
        <v>1.57</v>
      </c>
      <c r="AN169" s="111"/>
      <c r="AO169" s="11">
        <v>0.74399999999999999</v>
      </c>
      <c r="AP169" s="21" t="s">
        <v>1526</v>
      </c>
      <c r="AQ169" s="12">
        <v>2.3699999999999999E-2</v>
      </c>
      <c r="AR169" s="11">
        <v>0.03</v>
      </c>
      <c r="AS169" s="15">
        <v>101</v>
      </c>
      <c r="AT169" s="10">
        <v>1.61</v>
      </c>
      <c r="AU169" s="11">
        <v>4.8000000000000001E-2</v>
      </c>
      <c r="AV169" s="11">
        <v>0.85299999999999998</v>
      </c>
      <c r="AW169" s="21" t="s">
        <v>1527</v>
      </c>
      <c r="AX169" s="11">
        <v>0.79200000000000004</v>
      </c>
      <c r="AY169" s="11">
        <v>0.80700000000000005</v>
      </c>
      <c r="AZ169" s="11">
        <v>0.11899999999999999</v>
      </c>
      <c r="BA169" s="11">
        <v>0.45500000000000002</v>
      </c>
      <c r="BB169" s="11">
        <v>1.518</v>
      </c>
      <c r="BC169" s="111"/>
      <c r="BD169" s="15">
        <v>100</v>
      </c>
      <c r="BE169" s="11">
        <v>0.83299999999999996</v>
      </c>
      <c r="BF169" s="11">
        <v>0.66</v>
      </c>
      <c r="BG169" s="11">
        <v>0.11</v>
      </c>
      <c r="BH169" s="11">
        <v>0.45</v>
      </c>
      <c r="BI169" s="11">
        <v>1.466</v>
      </c>
      <c r="BJ169" s="111"/>
      <c r="BK169" s="15">
        <v>101</v>
      </c>
      <c r="BL169" s="11">
        <v>0.80300000000000005</v>
      </c>
      <c r="BM169" s="11">
        <v>0.48799999999999999</v>
      </c>
      <c r="BN169" s="11">
        <v>0.19800000000000001</v>
      </c>
      <c r="BO169" s="11">
        <v>0.55400000000000005</v>
      </c>
      <c r="BP169" s="11">
        <v>1.7270000000000001</v>
      </c>
      <c r="BQ169" s="111"/>
      <c r="BR169" s="15">
        <v>110</v>
      </c>
      <c r="BS169" s="11">
        <v>0.47099999999999997</v>
      </c>
      <c r="BT169" s="11">
        <v>0.251</v>
      </c>
      <c r="BU169" s="11">
        <v>-0.22700000000000001</v>
      </c>
      <c r="BV169" s="11">
        <v>1.3</v>
      </c>
      <c r="BW169" s="11" t="s">
        <v>1528</v>
      </c>
      <c r="BX169" s="11">
        <v>2.9460000000000002</v>
      </c>
      <c r="BY169" s="111"/>
      <c r="BZ169" s="15">
        <v>104</v>
      </c>
      <c r="CA169" s="11">
        <v>0.58499999999999996</v>
      </c>
      <c r="CB169" s="11">
        <v>6.8000000000000005E-2</v>
      </c>
      <c r="CC169" s="11">
        <v>-0.45200000000000001</v>
      </c>
      <c r="CD169" s="11">
        <v>1.4330000000000001</v>
      </c>
      <c r="CE169" s="21" t="s">
        <v>1529</v>
      </c>
      <c r="CF169" s="11">
        <v>2.8530000000000002</v>
      </c>
      <c r="CG169" s="111"/>
      <c r="CH169" s="11">
        <v>0.495</v>
      </c>
    </row>
    <row r="170" spans="1:86" x14ac:dyDescent="0.25">
      <c r="A170" s="16" t="s">
        <v>515</v>
      </c>
      <c r="B170" s="13" t="s">
        <v>480</v>
      </c>
      <c r="C170" s="9" t="s">
        <v>8</v>
      </c>
      <c r="D170" s="9" t="s">
        <v>108</v>
      </c>
      <c r="E170" s="16" t="s">
        <v>11</v>
      </c>
      <c r="F170" s="10">
        <v>0.24</v>
      </c>
      <c r="G170" s="10">
        <v>0.27</v>
      </c>
      <c r="H170" s="10">
        <v>0.18</v>
      </c>
      <c r="I170" s="10">
        <v>0.42</v>
      </c>
      <c r="J170" s="111"/>
      <c r="K170" s="10">
        <v>0.23</v>
      </c>
      <c r="L170" s="11">
        <v>4.5999999999999999E-2</v>
      </c>
      <c r="M170" s="11">
        <v>0.30499999999999999</v>
      </c>
      <c r="N170" s="11">
        <v>0.73699999999999999</v>
      </c>
      <c r="O170" s="11">
        <v>0.20200000000000001</v>
      </c>
      <c r="P170" s="11">
        <v>20.2</v>
      </c>
      <c r="Q170" s="12">
        <v>2.0299999999999999E-2</v>
      </c>
      <c r="R170" s="104">
        <v>0.80800000000000005</v>
      </c>
      <c r="S170" s="11" t="s">
        <v>1544</v>
      </c>
      <c r="T170" s="11">
        <v>0.92700000000000005</v>
      </c>
      <c r="U170" s="21" t="s">
        <v>1543</v>
      </c>
      <c r="V170" s="111"/>
      <c r="W170" s="15">
        <v>113</v>
      </c>
      <c r="X170" s="19">
        <v>0.70099999999999996</v>
      </c>
      <c r="Y170" s="11">
        <v>0.23899999999999999</v>
      </c>
      <c r="Z170" s="11">
        <v>0.309</v>
      </c>
      <c r="AA170" s="11">
        <v>0.115</v>
      </c>
      <c r="AB170" s="11">
        <v>0.27400000000000002</v>
      </c>
      <c r="AC170" s="21" t="s">
        <v>1545</v>
      </c>
      <c r="AD170" s="11">
        <v>1.0369999999999999</v>
      </c>
      <c r="AE170" s="111"/>
      <c r="AF170" s="11">
        <v>1.028</v>
      </c>
      <c r="AG170" s="11">
        <v>0.93</v>
      </c>
      <c r="AH170" s="11">
        <v>0.75700000000000001</v>
      </c>
      <c r="AI170" s="11">
        <v>0.70399999999999996</v>
      </c>
      <c r="AJ170" s="14">
        <v>111</v>
      </c>
      <c r="AK170" s="11">
        <v>8.1000000000000003E-2</v>
      </c>
      <c r="AL170" s="11">
        <v>-1.6E-2</v>
      </c>
      <c r="AM170" s="11">
        <v>0.65600000000000003</v>
      </c>
      <c r="AN170" s="111"/>
      <c r="AO170" s="11">
        <v>0.95099999999999996</v>
      </c>
      <c r="AP170" s="21" t="s">
        <v>1546</v>
      </c>
      <c r="AQ170" s="12">
        <v>1.0500000000000001E-2</v>
      </c>
      <c r="AR170" s="11">
        <v>9.4E-2</v>
      </c>
      <c r="AS170" s="15">
        <v>113</v>
      </c>
      <c r="AT170" s="10">
        <v>0.26</v>
      </c>
      <c r="AU170" s="11">
        <v>2.4E-2</v>
      </c>
      <c r="AV170" s="11">
        <v>0.97499999999999998</v>
      </c>
      <c r="AW170" s="21" t="s">
        <v>1547</v>
      </c>
      <c r="AX170" s="11">
        <v>0.95599999999999996</v>
      </c>
      <c r="AY170" s="11">
        <v>0.79300000000000004</v>
      </c>
      <c r="AZ170" s="11">
        <v>5.2999999999999999E-2</v>
      </c>
      <c r="BA170" s="11">
        <v>5.2999999999999999E-2</v>
      </c>
      <c r="BB170" s="11">
        <v>0.376</v>
      </c>
      <c r="BC170" s="111"/>
      <c r="BD170" s="15">
        <v>110</v>
      </c>
      <c r="BE170" s="11">
        <v>0.77800000000000002</v>
      </c>
      <c r="BF170" s="11">
        <v>0.49</v>
      </c>
      <c r="BG170" s="11">
        <v>-7.2999999999999995E-2</v>
      </c>
      <c r="BH170" s="11">
        <v>9.0999999999999998E-2</v>
      </c>
      <c r="BI170" s="11">
        <v>0.78900000000000003</v>
      </c>
      <c r="BJ170" s="111"/>
      <c r="BK170" s="15">
        <v>110</v>
      </c>
      <c r="BL170" s="11">
        <v>0.72399999999999998</v>
      </c>
      <c r="BM170" s="11">
        <v>0.65500000000000003</v>
      </c>
      <c r="BN170" s="11">
        <v>-2.7E-2</v>
      </c>
      <c r="BO170" s="11">
        <v>0.1</v>
      </c>
      <c r="BP170" s="11">
        <v>0.80300000000000005</v>
      </c>
      <c r="BQ170" s="111"/>
      <c r="BR170" s="15">
        <v>123</v>
      </c>
      <c r="BS170" s="11">
        <v>0.73499999999999999</v>
      </c>
      <c r="BT170" s="11">
        <v>0.14000000000000001</v>
      </c>
      <c r="BU170" s="11">
        <v>0.187</v>
      </c>
      <c r="BV170" s="11">
        <v>0.317</v>
      </c>
      <c r="BW170" s="11" t="s">
        <v>1548</v>
      </c>
      <c r="BX170" s="11">
        <v>1.091</v>
      </c>
      <c r="BY170" s="111"/>
      <c r="BZ170" s="15">
        <v>110</v>
      </c>
      <c r="CA170" s="11">
        <v>0.63700000000000001</v>
      </c>
      <c r="CB170" s="11">
        <v>6.0999999999999999E-2</v>
      </c>
      <c r="CC170" s="11">
        <v>0.218</v>
      </c>
      <c r="CD170" s="11">
        <v>0.27300000000000002</v>
      </c>
      <c r="CE170" s="21" t="s">
        <v>1549</v>
      </c>
      <c r="CF170" s="11">
        <v>1.0880000000000001</v>
      </c>
      <c r="CG170" s="111"/>
      <c r="CH170" s="11">
        <v>0.77200000000000002</v>
      </c>
    </row>
    <row r="171" spans="1:86" x14ac:dyDescent="0.25">
      <c r="A171" s="16" t="s">
        <v>516</v>
      </c>
      <c r="B171" s="13" t="s">
        <v>482</v>
      </c>
      <c r="C171" s="9" t="s">
        <v>8</v>
      </c>
      <c r="D171" s="9" t="s">
        <v>108</v>
      </c>
      <c r="E171" s="16" t="s">
        <v>11</v>
      </c>
      <c r="F171" s="10">
        <v>1.59</v>
      </c>
      <c r="G171" s="10">
        <v>1.75</v>
      </c>
      <c r="H171" s="10">
        <v>1.62</v>
      </c>
      <c r="I171" s="10">
        <v>1.18</v>
      </c>
      <c r="J171" s="111"/>
      <c r="K171" s="10">
        <v>1.65</v>
      </c>
      <c r="L171" s="11">
        <v>8.5999999999999993E-2</v>
      </c>
      <c r="M171" s="11">
        <v>0.249</v>
      </c>
      <c r="N171" s="11">
        <v>0.77900000000000003</v>
      </c>
      <c r="O171" s="11">
        <v>5.1999999999999998E-2</v>
      </c>
      <c r="P171" s="11">
        <v>5.2</v>
      </c>
      <c r="Q171" s="12">
        <v>4.3099999999999999E-2</v>
      </c>
      <c r="R171" s="104">
        <v>0.751</v>
      </c>
      <c r="S171" s="11" t="s">
        <v>1561</v>
      </c>
      <c r="T171" s="11">
        <v>0.9</v>
      </c>
      <c r="U171" s="21" t="s">
        <v>1560</v>
      </c>
      <c r="V171" s="111"/>
      <c r="W171" s="15">
        <v>111</v>
      </c>
      <c r="X171" s="19">
        <v>0.76600000000000001</v>
      </c>
      <c r="Y171" s="11">
        <v>2.4E-2</v>
      </c>
      <c r="Z171" s="11">
        <v>0.27700000000000002</v>
      </c>
      <c r="AA171" s="11">
        <v>-0.64</v>
      </c>
      <c r="AB171" s="11">
        <v>1.018</v>
      </c>
      <c r="AC171" s="21" t="s">
        <v>1562</v>
      </c>
      <c r="AD171" s="11">
        <v>1.913</v>
      </c>
      <c r="AE171" s="111"/>
      <c r="AF171" s="11">
        <v>0.64600000000000002</v>
      </c>
      <c r="AG171" s="11">
        <v>1.181</v>
      </c>
      <c r="AH171" s="11">
        <v>1.1299999999999999</v>
      </c>
      <c r="AI171" s="11">
        <v>1.335</v>
      </c>
      <c r="AJ171" s="14">
        <v>110</v>
      </c>
      <c r="AK171" s="11">
        <v>0.49</v>
      </c>
      <c r="AL171" s="11">
        <v>5.7000000000000002E-2</v>
      </c>
      <c r="AM171" s="11">
        <v>1.587</v>
      </c>
      <c r="AN171" s="111"/>
      <c r="AO171" s="11">
        <v>0.72399999999999998</v>
      </c>
      <c r="AP171" s="21" t="s">
        <v>1563</v>
      </c>
      <c r="AQ171" s="12">
        <v>5.6899999999999999E-2</v>
      </c>
      <c r="AR171" s="11">
        <v>6.8000000000000005E-2</v>
      </c>
      <c r="AS171" s="15">
        <v>110</v>
      </c>
      <c r="AT171" s="10">
        <v>1.67</v>
      </c>
      <c r="AU171" s="11">
        <v>0.114</v>
      </c>
      <c r="AV171" s="11">
        <v>0.84</v>
      </c>
      <c r="AW171" s="21" t="s">
        <v>1564</v>
      </c>
      <c r="AX171" s="11">
        <v>0.76300000000000001</v>
      </c>
      <c r="AY171" s="11">
        <v>0.52600000000000002</v>
      </c>
      <c r="AZ171" s="11">
        <v>0.22700000000000001</v>
      </c>
      <c r="BA171" s="11">
        <v>0.44500000000000001</v>
      </c>
      <c r="BB171" s="11">
        <v>1.7649999999999999</v>
      </c>
      <c r="BC171" s="111"/>
      <c r="BD171" s="15">
        <v>109</v>
      </c>
      <c r="BE171" s="11">
        <v>0.73</v>
      </c>
      <c r="BF171" s="11">
        <v>0.60799999999999998</v>
      </c>
      <c r="BG171" s="11">
        <v>-0.11899999999999999</v>
      </c>
      <c r="BH171" s="11">
        <v>0.54100000000000004</v>
      </c>
      <c r="BI171" s="11">
        <v>1.841</v>
      </c>
      <c r="BJ171" s="111"/>
      <c r="BK171" s="15">
        <v>110</v>
      </c>
      <c r="BL171" s="11">
        <v>0.86199999999999999</v>
      </c>
      <c r="BM171" s="11">
        <v>0.91400000000000003</v>
      </c>
      <c r="BN171" s="11">
        <v>6.4000000000000001E-2</v>
      </c>
      <c r="BO171" s="11">
        <v>0.48199999999999998</v>
      </c>
      <c r="BP171" s="11">
        <v>1.1539999999999999</v>
      </c>
      <c r="BQ171" s="111"/>
      <c r="BR171" s="15">
        <v>121</v>
      </c>
      <c r="BS171" s="11">
        <v>0.46700000000000003</v>
      </c>
      <c r="BT171" s="11">
        <v>9.6000000000000002E-2</v>
      </c>
      <c r="BU171" s="11">
        <v>-0.43</v>
      </c>
      <c r="BV171" s="11">
        <v>1.1240000000000001</v>
      </c>
      <c r="BW171" s="11" t="s">
        <v>1565</v>
      </c>
      <c r="BX171" s="11">
        <v>2.6640000000000001</v>
      </c>
      <c r="BY171" s="111"/>
      <c r="BZ171" s="15">
        <v>111</v>
      </c>
      <c r="CA171" s="11">
        <v>0.45700000000000002</v>
      </c>
      <c r="CB171" s="11">
        <v>8.4000000000000005E-2</v>
      </c>
      <c r="CC171" s="11">
        <v>-0.52300000000000002</v>
      </c>
      <c r="CD171" s="11">
        <v>1.099</v>
      </c>
      <c r="CE171" s="21" t="s">
        <v>1566</v>
      </c>
      <c r="CF171" s="11">
        <v>2.673</v>
      </c>
      <c r="CG171" s="111"/>
      <c r="CH171" s="11">
        <v>0.626</v>
      </c>
    </row>
    <row r="172" spans="1:86" x14ac:dyDescent="0.25">
      <c r="A172" s="16" t="s">
        <v>517</v>
      </c>
      <c r="B172" s="13" t="s">
        <v>484</v>
      </c>
      <c r="C172" s="9" t="s">
        <v>8</v>
      </c>
      <c r="D172" s="9" t="s">
        <v>108</v>
      </c>
      <c r="E172" s="16" t="s">
        <v>11</v>
      </c>
      <c r="F172" s="10">
        <v>1.89</v>
      </c>
      <c r="G172" s="10">
        <v>1.98</v>
      </c>
      <c r="H172" s="10">
        <v>2.16</v>
      </c>
      <c r="I172" s="10">
        <v>2.98</v>
      </c>
      <c r="J172" s="111"/>
      <c r="K172" s="10">
        <v>2.0099999999999998</v>
      </c>
      <c r="L172" s="11">
        <v>0.13800000000000001</v>
      </c>
      <c r="M172" s="11">
        <v>0.38700000000000001</v>
      </c>
      <c r="N172" s="11">
        <v>0.67900000000000005</v>
      </c>
      <c r="O172" s="11">
        <v>6.8000000000000005E-2</v>
      </c>
      <c r="P172" s="11">
        <v>6.8</v>
      </c>
      <c r="Q172" s="12">
        <v>7.6499999999999999E-2</v>
      </c>
      <c r="R172" s="104">
        <v>0.69099999999999995</v>
      </c>
      <c r="S172" s="11" t="s">
        <v>1582</v>
      </c>
      <c r="T172" s="11">
        <v>0.87</v>
      </c>
      <c r="U172" s="21" t="s">
        <v>1581</v>
      </c>
      <c r="V172" s="111"/>
      <c r="W172" s="15">
        <v>110</v>
      </c>
      <c r="X172" s="19">
        <v>0.495</v>
      </c>
      <c r="Y172" s="11">
        <v>5.0000000000000001E-3</v>
      </c>
      <c r="Z172" s="11">
        <v>0.28499999999999998</v>
      </c>
      <c r="AA172" s="11">
        <v>1.0549999999999999</v>
      </c>
      <c r="AB172" s="11">
        <v>2.1269999999999998</v>
      </c>
      <c r="AC172" s="21" t="s">
        <v>1583</v>
      </c>
      <c r="AD172" s="11">
        <v>4.1609999999999996</v>
      </c>
      <c r="AE172" s="111"/>
      <c r="AF172" s="11">
        <v>0.751</v>
      </c>
      <c r="AG172" s="11">
        <v>0.99199999999999999</v>
      </c>
      <c r="AH172" s="11">
        <v>0.95899999999999996</v>
      </c>
      <c r="AI172" s="11">
        <v>0.95099999999999996</v>
      </c>
      <c r="AJ172" s="14">
        <v>107</v>
      </c>
      <c r="AK172" s="11">
        <v>0.873</v>
      </c>
      <c r="AL172" s="11">
        <v>6.5000000000000002E-2</v>
      </c>
      <c r="AM172" s="11">
        <v>2.2250000000000001</v>
      </c>
      <c r="AN172" s="111"/>
      <c r="AO172" s="11">
        <v>0.72299999999999998</v>
      </c>
      <c r="AP172" s="21" t="s">
        <v>1563</v>
      </c>
      <c r="AQ172" s="12">
        <v>3.49E-2</v>
      </c>
      <c r="AR172" s="11">
        <v>3.2000000000000001E-2</v>
      </c>
      <c r="AS172" s="15">
        <v>109</v>
      </c>
      <c r="AT172" s="10">
        <v>1.94</v>
      </c>
      <c r="AU172" s="11">
        <v>6.3E-2</v>
      </c>
      <c r="AV172" s="11">
        <v>0.84</v>
      </c>
      <c r="AW172" s="21" t="s">
        <v>1564</v>
      </c>
      <c r="AX172" s="11">
        <v>0.745</v>
      </c>
      <c r="AY172" s="11">
        <v>0.80300000000000005</v>
      </c>
      <c r="AZ172" s="11">
        <v>2.8000000000000001E-2</v>
      </c>
      <c r="BA172" s="11">
        <v>0.83499999999999996</v>
      </c>
      <c r="BB172" s="11">
        <v>2.1080000000000001</v>
      </c>
      <c r="BC172" s="111"/>
      <c r="BD172" s="15">
        <v>107</v>
      </c>
      <c r="BE172" s="11">
        <v>0.72</v>
      </c>
      <c r="BF172" s="11">
        <v>0.621</v>
      </c>
      <c r="BG172" s="11">
        <v>0.159</v>
      </c>
      <c r="BH172" s="11">
        <v>0.83199999999999996</v>
      </c>
      <c r="BI172" s="11">
        <v>2.2869999999999999</v>
      </c>
      <c r="BJ172" s="111"/>
      <c r="BK172" s="15">
        <v>106</v>
      </c>
      <c r="BL172" s="11">
        <v>0.71399999999999997</v>
      </c>
      <c r="BM172" s="11">
        <v>0.45200000000000001</v>
      </c>
      <c r="BN172" s="11">
        <v>8.9999999999999993E-3</v>
      </c>
      <c r="BO172" s="11">
        <v>0.95299999999999996</v>
      </c>
      <c r="BP172" s="11">
        <v>2.2789999999999999</v>
      </c>
      <c r="BQ172" s="111"/>
      <c r="BR172" s="15">
        <v>117</v>
      </c>
      <c r="BS172" s="11">
        <v>0.46700000000000003</v>
      </c>
      <c r="BT172" s="11">
        <v>2E-3</v>
      </c>
      <c r="BU172" s="11">
        <v>1.111</v>
      </c>
      <c r="BV172" s="11">
        <v>2.1030000000000002</v>
      </c>
      <c r="BW172" s="11" t="s">
        <v>1584</v>
      </c>
      <c r="BX172" s="11">
        <v>4.1879999999999997</v>
      </c>
      <c r="BY172" s="111"/>
      <c r="BZ172" s="15">
        <v>107</v>
      </c>
      <c r="CA172" s="11">
        <v>0.378</v>
      </c>
      <c r="CB172" s="11">
        <v>2.3E-2</v>
      </c>
      <c r="CC172" s="11">
        <v>1</v>
      </c>
      <c r="CD172" s="11">
        <v>2.383</v>
      </c>
      <c r="CE172" s="21" t="s">
        <v>1585</v>
      </c>
      <c r="CF172" s="11">
        <v>4.6680000000000001</v>
      </c>
      <c r="CG172" s="111"/>
      <c r="CH172" s="11">
        <v>0.48399999999999999</v>
      </c>
    </row>
    <row r="173" spans="1:86" x14ac:dyDescent="0.25">
      <c r="A173" s="16" t="s">
        <v>518</v>
      </c>
      <c r="B173" s="13" t="s">
        <v>402</v>
      </c>
      <c r="C173" s="9" t="s">
        <v>8</v>
      </c>
      <c r="D173" s="9" t="s">
        <v>108</v>
      </c>
      <c r="E173" s="16" t="s">
        <v>11</v>
      </c>
      <c r="F173" s="10">
        <v>1.71</v>
      </c>
      <c r="G173" s="10">
        <v>1.86</v>
      </c>
      <c r="H173" s="10">
        <v>1.83</v>
      </c>
      <c r="I173" s="10">
        <v>1.07</v>
      </c>
      <c r="J173" s="111"/>
      <c r="K173" s="10">
        <v>1.8</v>
      </c>
      <c r="L173" s="11">
        <v>8.4000000000000005E-2</v>
      </c>
      <c r="M173" s="11">
        <v>0.189</v>
      </c>
      <c r="N173" s="11">
        <v>0.82799999999999996</v>
      </c>
      <c r="O173" s="11">
        <v>4.5999999999999999E-2</v>
      </c>
      <c r="P173" s="11">
        <v>4.5999999999999996</v>
      </c>
      <c r="Q173" s="12">
        <v>3.7499999999999999E-2</v>
      </c>
      <c r="R173" s="104">
        <v>0.79900000000000004</v>
      </c>
      <c r="S173" s="11" t="s">
        <v>135</v>
      </c>
      <c r="T173" s="11">
        <v>0.92300000000000004</v>
      </c>
      <c r="U173" s="21" t="s">
        <v>136</v>
      </c>
      <c r="V173" s="111"/>
      <c r="W173" s="15">
        <v>109</v>
      </c>
      <c r="X173" s="19">
        <v>0.46800000000000003</v>
      </c>
      <c r="Y173" s="11">
        <v>4.0000000000000001E-3</v>
      </c>
      <c r="Z173" s="11">
        <v>0.38600000000000001</v>
      </c>
      <c r="AA173" s="11">
        <v>-0.82599999999999996</v>
      </c>
      <c r="AB173" s="11">
        <v>1.431</v>
      </c>
      <c r="AC173" s="21" t="s">
        <v>1600</v>
      </c>
      <c r="AD173" s="11">
        <v>2.819</v>
      </c>
      <c r="AE173" s="111"/>
      <c r="AF173" s="11">
        <v>0.82499999999999996</v>
      </c>
      <c r="AG173" s="11">
        <v>0.99099999999999999</v>
      </c>
      <c r="AH173" s="11">
        <v>0.98699999999999999</v>
      </c>
      <c r="AI173" s="11">
        <v>0.97799999999999998</v>
      </c>
      <c r="AJ173" s="14">
        <v>106</v>
      </c>
      <c r="AK173" s="11">
        <v>0.58599999999999997</v>
      </c>
      <c r="AL173" s="11">
        <v>5.8000000000000003E-2</v>
      </c>
      <c r="AM173" s="11">
        <v>1.629</v>
      </c>
      <c r="AN173" s="111"/>
      <c r="AO173" s="11">
        <v>0.80900000000000005</v>
      </c>
      <c r="AP173" s="21" t="s">
        <v>1601</v>
      </c>
      <c r="AQ173" s="12">
        <v>4.99E-2</v>
      </c>
      <c r="AR173" s="11">
        <v>6.2E-2</v>
      </c>
      <c r="AS173" s="15">
        <v>108</v>
      </c>
      <c r="AT173" s="10">
        <v>1.79</v>
      </c>
      <c r="AU173" s="11">
        <v>0.111</v>
      </c>
      <c r="AV173" s="11">
        <v>0.89400000000000002</v>
      </c>
      <c r="AW173" s="21" t="s">
        <v>1602</v>
      </c>
      <c r="AX173" s="11">
        <v>0.81699999999999995</v>
      </c>
      <c r="AY173" s="11">
        <v>0.57399999999999995</v>
      </c>
      <c r="AZ173" s="11">
        <v>0.16700000000000001</v>
      </c>
      <c r="BA173" s="11">
        <v>0.55600000000000005</v>
      </c>
      <c r="BB173" s="11">
        <v>1.57</v>
      </c>
      <c r="BC173" s="111"/>
      <c r="BD173" s="15">
        <v>105</v>
      </c>
      <c r="BE173" s="11">
        <v>0.81399999999999995</v>
      </c>
      <c r="BF173" s="11">
        <v>0.91700000000000004</v>
      </c>
      <c r="BG173" s="11">
        <v>-7.5999999999999998E-2</v>
      </c>
      <c r="BH173" s="11">
        <v>0.55200000000000005</v>
      </c>
      <c r="BI173" s="11">
        <v>1.6040000000000001</v>
      </c>
      <c r="BJ173" s="111"/>
      <c r="BK173" s="15">
        <v>106</v>
      </c>
      <c r="BL173" s="11">
        <v>0.80700000000000005</v>
      </c>
      <c r="BM173" s="11">
        <v>0.65</v>
      </c>
      <c r="BN173" s="11">
        <v>8.5000000000000006E-2</v>
      </c>
      <c r="BO173" s="11">
        <v>0.65100000000000002</v>
      </c>
      <c r="BP173" s="11">
        <v>1.714</v>
      </c>
      <c r="BQ173" s="111"/>
      <c r="BR173" s="15">
        <v>118</v>
      </c>
      <c r="BS173" s="11">
        <v>0.52700000000000002</v>
      </c>
      <c r="BT173" s="11">
        <v>1.9E-2</v>
      </c>
      <c r="BU173" s="11">
        <v>-0.627</v>
      </c>
      <c r="BV173" s="11">
        <v>1.3220000000000001</v>
      </c>
      <c r="BW173" s="11" t="s">
        <v>1603</v>
      </c>
      <c r="BX173" s="11">
        <v>2.7280000000000002</v>
      </c>
      <c r="BY173" s="111"/>
      <c r="BZ173" s="15">
        <v>107</v>
      </c>
      <c r="CA173" s="11">
        <v>0.46800000000000003</v>
      </c>
      <c r="CB173" s="11">
        <v>6.0000000000000001E-3</v>
      </c>
      <c r="CC173" s="11">
        <v>-0.71</v>
      </c>
      <c r="CD173" s="11">
        <v>1.458</v>
      </c>
      <c r="CE173" s="21" t="s">
        <v>1604</v>
      </c>
      <c r="CF173" s="11">
        <v>3.0249999999999999</v>
      </c>
      <c r="CG173" s="111"/>
      <c r="CH173" s="11">
        <v>0.50600000000000001</v>
      </c>
    </row>
    <row r="174" spans="1:86" x14ac:dyDescent="0.25">
      <c r="A174" s="16" t="s">
        <v>519</v>
      </c>
      <c r="B174" s="13" t="s">
        <v>487</v>
      </c>
      <c r="C174" s="9" t="s">
        <v>8</v>
      </c>
      <c r="D174" s="9" t="s">
        <v>108</v>
      </c>
      <c r="E174" s="16" t="s">
        <v>11</v>
      </c>
      <c r="F174" s="10">
        <v>0.44</v>
      </c>
      <c r="G174" s="10">
        <v>0.62</v>
      </c>
      <c r="H174" s="10">
        <v>0.64</v>
      </c>
      <c r="I174" s="10">
        <v>0.3</v>
      </c>
      <c r="J174" s="111"/>
      <c r="K174" s="10">
        <v>0.56999999999999995</v>
      </c>
      <c r="L174" s="11">
        <v>0.108</v>
      </c>
      <c r="M174" s="11">
        <v>0.35399999999999998</v>
      </c>
      <c r="N174" s="11">
        <v>0.70199999999999996</v>
      </c>
      <c r="O174" s="11">
        <v>0.191</v>
      </c>
      <c r="P174" s="11">
        <v>19.100000000000001</v>
      </c>
      <c r="Q174" s="12">
        <v>5.4899999999999997E-2</v>
      </c>
      <c r="R174" s="104">
        <v>0.74299999999999999</v>
      </c>
      <c r="S174" s="11" t="s">
        <v>1619</v>
      </c>
      <c r="T174" s="11">
        <v>0.89700000000000002</v>
      </c>
      <c r="U174" s="21" t="s">
        <v>1618</v>
      </c>
      <c r="V174" s="111"/>
      <c r="W174" s="15">
        <v>112</v>
      </c>
      <c r="X174" s="19">
        <v>0.187</v>
      </c>
      <c r="Y174" s="11">
        <v>0.16700000000000001</v>
      </c>
      <c r="Z174" s="11">
        <v>0.5</v>
      </c>
      <c r="AA174" s="11">
        <v>-0.33900000000000002</v>
      </c>
      <c r="AB174" s="11">
        <v>0.625</v>
      </c>
      <c r="AC174" s="21" t="s">
        <v>1620</v>
      </c>
      <c r="AD174" s="11">
        <v>2.9740000000000002</v>
      </c>
      <c r="AE174" s="111"/>
      <c r="AF174" s="11">
        <v>0.90100000000000002</v>
      </c>
      <c r="AG174" s="11">
        <v>0.75600000000000001</v>
      </c>
      <c r="AH174" s="11">
        <v>1.0820000000000001</v>
      </c>
      <c r="AI174" s="11">
        <v>0.81799999999999995</v>
      </c>
      <c r="AJ174" s="14">
        <v>111</v>
      </c>
      <c r="AK174" s="11">
        <v>0.222</v>
      </c>
      <c r="AL174" s="11">
        <v>0.13200000000000001</v>
      </c>
      <c r="AM174" s="11">
        <v>1.645</v>
      </c>
      <c r="AN174" s="111"/>
      <c r="AO174" s="11">
        <v>0.56100000000000005</v>
      </c>
      <c r="AP174" s="21" t="s">
        <v>1621</v>
      </c>
      <c r="AQ174" s="12">
        <v>6.2700000000000006E-2</v>
      </c>
      <c r="AR174" s="11">
        <v>0.23300000000000001</v>
      </c>
      <c r="AS174" s="15">
        <v>112</v>
      </c>
      <c r="AT174" s="10">
        <v>0.53</v>
      </c>
      <c r="AU174" s="11">
        <v>0.124</v>
      </c>
      <c r="AV174" s="11">
        <v>0.71899999999999997</v>
      </c>
      <c r="AW174" s="21" t="s">
        <v>1622</v>
      </c>
      <c r="AX174" s="11">
        <v>0.68200000000000005</v>
      </c>
      <c r="AY174" s="11">
        <v>0.45300000000000001</v>
      </c>
      <c r="AZ174" s="11">
        <v>0.17</v>
      </c>
      <c r="BA174" s="11">
        <v>0.25900000000000001</v>
      </c>
      <c r="BB174" s="11">
        <v>2.1379999999999999</v>
      </c>
      <c r="BC174" s="111"/>
      <c r="BD174" s="15">
        <v>109</v>
      </c>
      <c r="BE174" s="11">
        <v>0.97499999999999998</v>
      </c>
      <c r="BF174" s="11">
        <v>0.92200000000000004</v>
      </c>
      <c r="BG174" s="11">
        <v>2.8000000000000001E-2</v>
      </c>
      <c r="BH174" s="11">
        <v>0.156</v>
      </c>
      <c r="BI174" s="11">
        <v>0.68500000000000005</v>
      </c>
      <c r="BJ174" s="111"/>
      <c r="BK174" s="15">
        <v>111</v>
      </c>
      <c r="BL174" s="11">
        <v>0.73699999999999999</v>
      </c>
      <c r="BM174" s="11">
        <v>0.39600000000000002</v>
      </c>
      <c r="BN174" s="11">
        <v>0.19800000000000001</v>
      </c>
      <c r="BO174" s="11">
        <v>0.252</v>
      </c>
      <c r="BP174" s="11">
        <v>2.113</v>
      </c>
      <c r="BQ174" s="111"/>
      <c r="BR174" s="15">
        <v>123</v>
      </c>
      <c r="BS174" s="11">
        <v>0.36299999999999999</v>
      </c>
      <c r="BT174" s="11">
        <v>0.51400000000000001</v>
      </c>
      <c r="BU174" s="11">
        <v>-0.13800000000000001</v>
      </c>
      <c r="BV174" s="11">
        <v>0.41499999999999998</v>
      </c>
      <c r="BW174" s="11" t="s">
        <v>1623</v>
      </c>
      <c r="BX174" s="11">
        <v>1.69</v>
      </c>
      <c r="BY174" s="111"/>
      <c r="BZ174" s="15">
        <v>111</v>
      </c>
      <c r="CA174" s="11">
        <v>0.192</v>
      </c>
      <c r="CB174" s="11">
        <v>0.13900000000000001</v>
      </c>
      <c r="CC174" s="11">
        <v>-0.36</v>
      </c>
      <c r="CD174" s="11">
        <v>0.61299999999999999</v>
      </c>
      <c r="CE174" s="21" t="s">
        <v>1624</v>
      </c>
      <c r="CF174" s="11">
        <v>3.0720000000000001</v>
      </c>
      <c r="CG174" s="111"/>
      <c r="CH174" s="11">
        <v>0.248</v>
      </c>
    </row>
    <row r="175" spans="1:86" x14ac:dyDescent="0.25">
      <c r="A175" s="16" t="s">
        <v>520</v>
      </c>
      <c r="B175" s="13" t="s">
        <v>489</v>
      </c>
      <c r="C175" s="9" t="s">
        <v>8</v>
      </c>
      <c r="D175" s="9" t="s">
        <v>108</v>
      </c>
      <c r="E175" s="16" t="s">
        <v>11</v>
      </c>
      <c r="F175" s="10">
        <v>0.26</v>
      </c>
      <c r="G175" s="10">
        <v>0.26</v>
      </c>
      <c r="H175" s="10">
        <v>0.25</v>
      </c>
      <c r="I175" s="10">
        <v>0.16</v>
      </c>
      <c r="J175" s="111"/>
      <c r="K175" s="10">
        <v>0.26</v>
      </c>
      <c r="L175" s="11">
        <v>6.0000000000000001E-3</v>
      </c>
      <c r="M175" s="11">
        <v>1.6E-2</v>
      </c>
      <c r="N175" s="11">
        <v>0.98499999999999999</v>
      </c>
      <c r="O175" s="11">
        <v>2.3E-2</v>
      </c>
      <c r="P175" s="11">
        <v>2.2999999999999998</v>
      </c>
      <c r="Q175" s="12">
        <v>1.6999999999999999E-3</v>
      </c>
      <c r="R175" s="104">
        <v>0.92100000000000004</v>
      </c>
      <c r="S175" s="11" t="s">
        <v>1638</v>
      </c>
      <c r="T175" s="11">
        <v>0.97199999999999998</v>
      </c>
      <c r="U175" s="21" t="s">
        <v>24</v>
      </c>
      <c r="V175" s="111"/>
      <c r="W175" s="15">
        <v>112</v>
      </c>
      <c r="X175" s="19">
        <v>0.68300000000000005</v>
      </c>
      <c r="Y175" s="11">
        <v>0.13700000000000001</v>
      </c>
      <c r="Z175" s="11">
        <v>0.32800000000000001</v>
      </c>
      <c r="AA175" s="11">
        <v>-8.8999999999999996E-2</v>
      </c>
      <c r="AB175" s="11">
        <v>0.14299999999999999</v>
      </c>
      <c r="AC175" s="21" t="s">
        <v>1639</v>
      </c>
      <c r="AD175" s="11">
        <v>0.503</v>
      </c>
      <c r="AE175" s="111"/>
      <c r="AF175" s="11">
        <v>0.93300000000000005</v>
      </c>
      <c r="AG175" s="11">
        <v>0.97199999999999998</v>
      </c>
      <c r="AH175" s="11">
        <v>1.0329999999999999</v>
      </c>
      <c r="AI175" s="11">
        <v>1.004</v>
      </c>
      <c r="AJ175" s="14">
        <v>110</v>
      </c>
      <c r="AK175" s="11">
        <v>3.5999999999999997E-2</v>
      </c>
      <c r="AL175" s="11">
        <v>-2.4E-2</v>
      </c>
      <c r="AM175" s="11">
        <v>0.23699999999999999</v>
      </c>
      <c r="AN175" s="111"/>
      <c r="AO175" s="11">
        <v>0.89600000000000002</v>
      </c>
      <c r="AP175" s="21" t="s">
        <v>1640</v>
      </c>
      <c r="AQ175" s="12">
        <v>1.5E-3</v>
      </c>
      <c r="AR175" s="11">
        <v>0.02</v>
      </c>
      <c r="AS175" s="15">
        <v>112</v>
      </c>
      <c r="AT175" s="10">
        <v>0.26</v>
      </c>
      <c r="AU175" s="11">
        <v>5.0000000000000001E-3</v>
      </c>
      <c r="AV175" s="11">
        <v>0.94499999999999995</v>
      </c>
      <c r="AW175" s="21" t="s">
        <v>1641</v>
      </c>
      <c r="AX175" s="11">
        <v>0.90700000000000003</v>
      </c>
      <c r="AY175" s="11">
        <v>0.91</v>
      </c>
      <c r="AZ175" s="11">
        <v>-3.5999999999999997E-2</v>
      </c>
      <c r="BA175" s="11">
        <v>5.3999999999999999E-2</v>
      </c>
      <c r="BB175" s="11">
        <v>0.29399999999999998</v>
      </c>
      <c r="BC175" s="111"/>
      <c r="BD175" s="15">
        <v>108</v>
      </c>
      <c r="BE175" s="11">
        <v>0.96499999999999997</v>
      </c>
      <c r="BF175" s="11">
        <v>0.94799999999999995</v>
      </c>
      <c r="BG175" s="11">
        <v>0</v>
      </c>
      <c r="BH175" s="11">
        <v>1.9E-2</v>
      </c>
      <c r="BI175" s="11">
        <v>0.17499999999999999</v>
      </c>
      <c r="BJ175" s="111"/>
      <c r="BK175" s="15">
        <v>109</v>
      </c>
      <c r="BL175" s="11">
        <v>0.93700000000000006</v>
      </c>
      <c r="BM175" s="11">
        <v>0.85699999999999998</v>
      </c>
      <c r="BN175" s="11">
        <v>-3.6999999999999998E-2</v>
      </c>
      <c r="BO175" s="11">
        <v>3.6999999999999998E-2</v>
      </c>
      <c r="BP175" s="11">
        <v>0.24199999999999999</v>
      </c>
      <c r="BQ175" s="111"/>
      <c r="BR175" s="15">
        <v>122</v>
      </c>
      <c r="BS175" s="11">
        <v>0.64300000000000002</v>
      </c>
      <c r="BT175" s="11">
        <v>0.10100000000000001</v>
      </c>
      <c r="BU175" s="11">
        <v>-0.123</v>
      </c>
      <c r="BV175" s="11">
        <v>0.156</v>
      </c>
      <c r="BW175" s="11" t="s">
        <v>1642</v>
      </c>
      <c r="BX175" s="11">
        <v>0.53500000000000003</v>
      </c>
      <c r="BY175" s="111"/>
      <c r="BZ175" s="15">
        <v>110</v>
      </c>
      <c r="CA175" s="11">
        <v>0.69399999999999995</v>
      </c>
      <c r="CB175" s="11">
        <v>0.158</v>
      </c>
      <c r="CC175" s="11">
        <v>-8.2000000000000003E-2</v>
      </c>
      <c r="CD175" s="11">
        <v>0.13600000000000001</v>
      </c>
      <c r="CE175" s="21" t="s">
        <v>1643</v>
      </c>
      <c r="CF175" s="11">
        <v>0.49399999999999999</v>
      </c>
      <c r="CG175" s="111"/>
      <c r="CH175" s="11">
        <v>0.69</v>
      </c>
    </row>
    <row r="176" spans="1:86" x14ac:dyDescent="0.25">
      <c r="A176" s="16" t="s">
        <v>521</v>
      </c>
      <c r="B176" s="13" t="s">
        <v>491</v>
      </c>
      <c r="C176" s="9" t="s">
        <v>8</v>
      </c>
      <c r="D176" s="9" t="s">
        <v>108</v>
      </c>
      <c r="E176" s="16" t="s">
        <v>11</v>
      </c>
      <c r="F176" s="10">
        <v>0.52</v>
      </c>
      <c r="G176" s="10">
        <v>0.65</v>
      </c>
      <c r="H176" s="10">
        <v>0.6</v>
      </c>
      <c r="I176" s="10">
        <v>0.39</v>
      </c>
      <c r="J176" s="111"/>
      <c r="K176" s="10">
        <v>0.59</v>
      </c>
      <c r="L176" s="11">
        <v>6.5000000000000002E-2</v>
      </c>
      <c r="M176" s="11">
        <v>0.63500000000000001</v>
      </c>
      <c r="N176" s="11">
        <v>0.53100000000000003</v>
      </c>
      <c r="O176" s="11">
        <v>0.111</v>
      </c>
      <c r="P176" s="11">
        <v>11.1</v>
      </c>
      <c r="Q176" s="12">
        <v>3.2300000000000002E-2</v>
      </c>
      <c r="R176" s="104">
        <v>0.75600000000000001</v>
      </c>
      <c r="S176" s="11" t="s">
        <v>1659</v>
      </c>
      <c r="T176" s="11">
        <v>0.90300000000000002</v>
      </c>
      <c r="U176" s="21" t="s">
        <v>1658</v>
      </c>
      <c r="V176" s="111"/>
      <c r="W176" s="15">
        <v>113</v>
      </c>
      <c r="X176" s="19">
        <v>0.34499999999999997</v>
      </c>
      <c r="Y176" s="11">
        <v>2.1999999999999999E-2</v>
      </c>
      <c r="Z176" s="11">
        <v>0.34899999999999998</v>
      </c>
      <c r="AA176" s="11">
        <v>-0.26500000000000001</v>
      </c>
      <c r="AB176" s="11">
        <v>0.53100000000000003</v>
      </c>
      <c r="AC176" s="21" t="s">
        <v>1660</v>
      </c>
      <c r="AD176" s="11">
        <v>1.2450000000000001</v>
      </c>
      <c r="AE176" s="111"/>
      <c r="AF176" s="11">
        <v>0.88</v>
      </c>
      <c r="AG176" s="11">
        <v>0.85499999999999998</v>
      </c>
      <c r="AH176" s="11">
        <v>0.96699999999999997</v>
      </c>
      <c r="AI176" s="11">
        <v>0.82699999999999996</v>
      </c>
      <c r="AJ176" s="14">
        <v>110</v>
      </c>
      <c r="AK176" s="11">
        <v>0.245</v>
      </c>
      <c r="AL176" s="11">
        <v>7.4999999999999997E-2</v>
      </c>
      <c r="AM176" s="11">
        <v>0.755</v>
      </c>
      <c r="AN176" s="111"/>
      <c r="AO176" s="11">
        <v>0.73499999999999999</v>
      </c>
      <c r="AP176" s="21" t="s">
        <v>1661</v>
      </c>
      <c r="AQ176" s="12">
        <v>4.5100000000000001E-2</v>
      </c>
      <c r="AR176" s="11">
        <v>0.156</v>
      </c>
      <c r="AS176" s="15">
        <v>112</v>
      </c>
      <c r="AT176" s="10">
        <v>0.57999999999999996</v>
      </c>
      <c r="AU176" s="11">
        <v>9.0999999999999998E-2</v>
      </c>
      <c r="AV176" s="11">
        <v>0.84699999999999998</v>
      </c>
      <c r="AW176" s="21" t="s">
        <v>1662</v>
      </c>
      <c r="AX176" s="11">
        <v>0.752</v>
      </c>
      <c r="AY176" s="11">
        <v>0.249</v>
      </c>
      <c r="AZ176" s="11">
        <v>0.14299999999999999</v>
      </c>
      <c r="BA176" s="11">
        <v>0.26800000000000002</v>
      </c>
      <c r="BB176" s="11">
        <v>0.80300000000000005</v>
      </c>
      <c r="BC176" s="111"/>
      <c r="BD176" s="15">
        <v>109</v>
      </c>
      <c r="BE176" s="11">
        <v>0.85099999999999998</v>
      </c>
      <c r="BF176" s="11">
        <v>0.69299999999999995</v>
      </c>
      <c r="BG176" s="11">
        <v>-1.7999999999999999E-2</v>
      </c>
      <c r="BH176" s="11">
        <v>0.183</v>
      </c>
      <c r="BI176" s="11">
        <v>0.628</v>
      </c>
      <c r="BJ176" s="111"/>
      <c r="BK176" s="15">
        <v>109</v>
      </c>
      <c r="BL176" s="11">
        <v>0.72799999999999998</v>
      </c>
      <c r="BM176" s="11">
        <v>0.45800000000000002</v>
      </c>
      <c r="BN176" s="11">
        <v>0.10100000000000001</v>
      </c>
      <c r="BO176" s="11">
        <v>0.28399999999999997</v>
      </c>
      <c r="BP176" s="11">
        <v>0.83399999999999996</v>
      </c>
      <c r="BQ176" s="111"/>
      <c r="BR176" s="15">
        <v>122</v>
      </c>
      <c r="BS176" s="11">
        <v>0.188</v>
      </c>
      <c r="BT176" s="11">
        <v>0.24199999999999999</v>
      </c>
      <c r="BU176" s="11">
        <v>-0.14799999999999999</v>
      </c>
      <c r="BV176" s="11">
        <v>0.50800000000000001</v>
      </c>
      <c r="BW176" s="11" t="s">
        <v>1663</v>
      </c>
      <c r="BX176" s="11">
        <v>1.3340000000000001</v>
      </c>
      <c r="BY176" s="111"/>
      <c r="BZ176" s="15">
        <v>110</v>
      </c>
      <c r="CA176" s="11">
        <v>0.3</v>
      </c>
      <c r="CB176" s="11">
        <v>6.0999999999999999E-2</v>
      </c>
      <c r="CC176" s="11">
        <v>-0.22700000000000001</v>
      </c>
      <c r="CD176" s="11">
        <v>0.53600000000000003</v>
      </c>
      <c r="CE176" s="21" t="s">
        <v>1664</v>
      </c>
      <c r="CF176" s="11">
        <v>1.27</v>
      </c>
      <c r="CG176" s="111"/>
      <c r="CH176" s="11">
        <v>0.25600000000000001</v>
      </c>
    </row>
    <row r="177" spans="1:86" x14ac:dyDescent="0.25">
      <c r="A177" s="16" t="s">
        <v>522</v>
      </c>
      <c r="B177" s="13" t="s">
        <v>493</v>
      </c>
      <c r="C177" s="9" t="s">
        <v>8</v>
      </c>
      <c r="D177" s="9" t="s">
        <v>108</v>
      </c>
      <c r="E177" s="16" t="s">
        <v>11</v>
      </c>
      <c r="F177" s="10">
        <v>0.55000000000000004</v>
      </c>
      <c r="G177" s="10">
        <v>0.73</v>
      </c>
      <c r="H177" s="10">
        <v>0.67</v>
      </c>
      <c r="I177" s="10">
        <v>0.41</v>
      </c>
      <c r="J177" s="111"/>
      <c r="K177" s="10">
        <v>0.65</v>
      </c>
      <c r="L177" s="11">
        <v>9.5000000000000001E-2</v>
      </c>
      <c r="M177" s="11">
        <v>0.5</v>
      </c>
      <c r="N177" s="11">
        <v>0.60699999999999998</v>
      </c>
      <c r="O177" s="11">
        <v>0.14499999999999999</v>
      </c>
      <c r="P177" s="11">
        <v>14.5</v>
      </c>
      <c r="Q177" s="12">
        <v>5.5300000000000002E-2</v>
      </c>
      <c r="R177" s="104">
        <v>0.66</v>
      </c>
      <c r="S177" s="11" t="s">
        <v>1680</v>
      </c>
      <c r="T177" s="11">
        <v>0.85399999999999998</v>
      </c>
      <c r="U177" s="21" t="s">
        <v>1679</v>
      </c>
      <c r="V177" s="111"/>
      <c r="W177" s="15">
        <v>112</v>
      </c>
      <c r="X177" s="19">
        <v>0.45100000000000001</v>
      </c>
      <c r="Y177" s="11">
        <v>5.5E-2</v>
      </c>
      <c r="Z177" s="11">
        <v>0.40400000000000003</v>
      </c>
      <c r="AA177" s="11">
        <v>-0.34799999999999998</v>
      </c>
      <c r="AB177" s="11">
        <v>0.54500000000000004</v>
      </c>
      <c r="AC177" s="21" t="s">
        <v>1681</v>
      </c>
      <c r="AD177" s="11">
        <v>2.0019999999999998</v>
      </c>
      <c r="AE177" s="111"/>
      <c r="AF177" s="11">
        <v>0.60699999999999998</v>
      </c>
      <c r="AG177" s="11">
        <v>1.278</v>
      </c>
      <c r="AH177" s="11">
        <v>1.026</v>
      </c>
      <c r="AI177" s="11">
        <v>1.3109999999999999</v>
      </c>
      <c r="AJ177" s="14">
        <v>109</v>
      </c>
      <c r="AK177" s="11">
        <v>0.32700000000000001</v>
      </c>
      <c r="AL177" s="11">
        <v>8.6999999999999994E-2</v>
      </c>
      <c r="AM177" s="11">
        <v>1.4850000000000001</v>
      </c>
      <c r="AN177" s="111"/>
      <c r="AO177" s="11">
        <v>0.68600000000000005</v>
      </c>
      <c r="AP177" s="21" t="s">
        <v>1682</v>
      </c>
      <c r="AQ177" s="12">
        <v>7.6700000000000004E-2</v>
      </c>
      <c r="AR177" s="11">
        <v>0.20499999999999999</v>
      </c>
      <c r="AS177" s="15">
        <v>112</v>
      </c>
      <c r="AT177" s="10">
        <v>0.64</v>
      </c>
      <c r="AU177" s="11">
        <v>0.13200000000000001</v>
      </c>
      <c r="AV177" s="11">
        <v>0.81399999999999995</v>
      </c>
      <c r="AW177" s="21" t="s">
        <v>1683</v>
      </c>
      <c r="AX177" s="11">
        <v>0.77500000000000002</v>
      </c>
      <c r="AY177" s="11">
        <v>0.27300000000000002</v>
      </c>
      <c r="AZ177" s="11">
        <v>0.17</v>
      </c>
      <c r="BA177" s="11">
        <v>0.25900000000000001</v>
      </c>
      <c r="BB177" s="11">
        <v>1.4359999999999999</v>
      </c>
      <c r="BC177" s="111"/>
      <c r="BD177" s="15">
        <v>107</v>
      </c>
      <c r="BE177" s="11">
        <v>0.622</v>
      </c>
      <c r="BF177" s="11">
        <v>0.72399999999999998</v>
      </c>
      <c r="BG177" s="11">
        <v>-4.7E-2</v>
      </c>
      <c r="BH177" s="11">
        <v>0.42099999999999999</v>
      </c>
      <c r="BI177" s="11">
        <v>1.8560000000000001</v>
      </c>
      <c r="BJ177" s="111"/>
      <c r="BK177" s="15">
        <v>109</v>
      </c>
      <c r="BL177" s="11">
        <v>0.79600000000000004</v>
      </c>
      <c r="BM177" s="11">
        <v>0.46700000000000003</v>
      </c>
      <c r="BN177" s="11">
        <v>0.13800000000000001</v>
      </c>
      <c r="BO177" s="11">
        <v>0.30299999999999999</v>
      </c>
      <c r="BP177" s="11">
        <v>1.1619999999999999</v>
      </c>
      <c r="BQ177" s="111"/>
      <c r="BR177" s="15">
        <v>122</v>
      </c>
      <c r="BS177" s="11">
        <v>0.496</v>
      </c>
      <c r="BT177" s="11">
        <v>0.39600000000000002</v>
      </c>
      <c r="BU177" s="11">
        <v>-0.13900000000000001</v>
      </c>
      <c r="BV177" s="11">
        <v>0.40200000000000002</v>
      </c>
      <c r="BW177" s="11" t="s">
        <v>1684</v>
      </c>
      <c r="BX177" s="11">
        <v>1.2669999999999999</v>
      </c>
      <c r="BY177" s="111"/>
      <c r="BZ177" s="15">
        <v>109</v>
      </c>
      <c r="CA177" s="11">
        <v>0.38200000000000001</v>
      </c>
      <c r="CB177" s="11">
        <v>0.121</v>
      </c>
      <c r="CC177" s="11">
        <v>-0.28399999999999997</v>
      </c>
      <c r="CD177" s="11">
        <v>0.52300000000000002</v>
      </c>
      <c r="CE177" s="21" t="s">
        <v>1685</v>
      </c>
      <c r="CF177" s="11">
        <v>1.7769999999999999</v>
      </c>
      <c r="CG177" s="111"/>
      <c r="CH177" s="11">
        <v>0.496</v>
      </c>
    </row>
    <row r="178" spans="1:86" x14ac:dyDescent="0.25">
      <c r="A178" s="16" t="s">
        <v>523</v>
      </c>
      <c r="B178" s="13" t="s">
        <v>495</v>
      </c>
      <c r="C178" s="9" t="s">
        <v>8</v>
      </c>
      <c r="D178" s="9" t="s">
        <v>108</v>
      </c>
      <c r="E178" s="16" t="s">
        <v>11</v>
      </c>
      <c r="F178" s="10">
        <v>0.84</v>
      </c>
      <c r="G178" s="10">
        <v>0.86</v>
      </c>
      <c r="H178" s="10">
        <v>0.84</v>
      </c>
      <c r="I178" s="10">
        <v>0.37</v>
      </c>
      <c r="J178" s="111"/>
      <c r="K178" s="10">
        <v>0.84</v>
      </c>
      <c r="L178" s="11">
        <v>1.0999999999999999E-2</v>
      </c>
      <c r="M178" s="11">
        <v>8.9999999999999993E-3</v>
      </c>
      <c r="N178" s="11">
        <v>0.99099999999999999</v>
      </c>
      <c r="O178" s="11">
        <v>1.2999999999999999E-2</v>
      </c>
      <c r="P178" s="11">
        <v>1.3</v>
      </c>
      <c r="Q178" s="12">
        <v>2.8999999999999998E-3</v>
      </c>
      <c r="R178" s="104">
        <v>0.92700000000000005</v>
      </c>
      <c r="S178" s="11" t="s">
        <v>1700</v>
      </c>
      <c r="T178" s="11">
        <v>0.97399999999999998</v>
      </c>
      <c r="U178" s="21" t="s">
        <v>155</v>
      </c>
      <c r="V178" s="111"/>
      <c r="W178" s="15">
        <v>111</v>
      </c>
      <c r="X178" s="19">
        <v>0.58699999999999997</v>
      </c>
      <c r="Y178" s="11">
        <v>1E-3</v>
      </c>
      <c r="Z178" s="11">
        <v>0.56499999999999995</v>
      </c>
      <c r="AA178" s="11">
        <v>-0.46800000000000003</v>
      </c>
      <c r="AB178" s="11">
        <v>0.505</v>
      </c>
      <c r="AC178" s="21" t="s">
        <v>1701</v>
      </c>
      <c r="AD178" s="11">
        <v>1.266</v>
      </c>
      <c r="AE178" s="111"/>
      <c r="AF178" s="11">
        <v>0.95699999999999996</v>
      </c>
      <c r="AG178" s="11">
        <v>0.95799999999999996</v>
      </c>
      <c r="AH178" s="11">
        <v>1.004</v>
      </c>
      <c r="AI178" s="11">
        <v>0.96199999999999997</v>
      </c>
      <c r="AJ178" s="14">
        <v>110</v>
      </c>
      <c r="AK178" s="11">
        <v>0.115</v>
      </c>
      <c r="AL178" s="11">
        <v>2.4E-2</v>
      </c>
      <c r="AM178" s="11">
        <v>0.55700000000000005</v>
      </c>
      <c r="AN178" s="111"/>
      <c r="AO178" s="11">
        <v>0.91200000000000003</v>
      </c>
      <c r="AP178" s="21" t="s">
        <v>1702</v>
      </c>
      <c r="AQ178" s="12">
        <v>3.3E-3</v>
      </c>
      <c r="AR178" s="11">
        <v>1.4E-2</v>
      </c>
      <c r="AS178" s="15">
        <v>111</v>
      </c>
      <c r="AT178" s="10">
        <v>0.85</v>
      </c>
      <c r="AU178" s="11">
        <v>1.2E-2</v>
      </c>
      <c r="AV178" s="11">
        <v>0.95399999999999996</v>
      </c>
      <c r="AW178" s="21" t="s">
        <v>1703</v>
      </c>
      <c r="AX178" s="11">
        <v>0.91700000000000004</v>
      </c>
      <c r="AY178" s="11">
        <v>0.90500000000000003</v>
      </c>
      <c r="AZ178" s="11">
        <v>2.7E-2</v>
      </c>
      <c r="BA178" s="11">
        <v>0.13500000000000001</v>
      </c>
      <c r="BB178" s="11">
        <v>0.63300000000000001</v>
      </c>
      <c r="BC178" s="111"/>
      <c r="BD178" s="15">
        <v>108</v>
      </c>
      <c r="BE178" s="11">
        <v>0.96099999999999997</v>
      </c>
      <c r="BF178" s="11">
        <v>0.89700000000000002</v>
      </c>
      <c r="BG178" s="11">
        <v>0</v>
      </c>
      <c r="BH178" s="11">
        <v>7.3999999999999996E-2</v>
      </c>
      <c r="BI178" s="11">
        <v>0.42899999999999999</v>
      </c>
      <c r="BJ178" s="111"/>
      <c r="BK178" s="15">
        <v>110</v>
      </c>
      <c r="BL178" s="11">
        <v>0.92100000000000004</v>
      </c>
      <c r="BM178" s="11">
        <v>0.98799999999999999</v>
      </c>
      <c r="BN178" s="11">
        <v>4.4999999999999998E-2</v>
      </c>
      <c r="BO178" s="11">
        <v>0.13600000000000001</v>
      </c>
      <c r="BP178" s="11">
        <v>0.61</v>
      </c>
      <c r="BQ178" s="111"/>
      <c r="BR178" s="15">
        <v>123</v>
      </c>
      <c r="BS178" s="11">
        <v>0.52600000000000002</v>
      </c>
      <c r="BT178" s="11">
        <v>1E-3</v>
      </c>
      <c r="BU178" s="11">
        <v>-0.48</v>
      </c>
      <c r="BV178" s="11">
        <v>0.51200000000000001</v>
      </c>
      <c r="BW178" s="11" t="s">
        <v>1704</v>
      </c>
      <c r="BX178" s="11">
        <v>1.325</v>
      </c>
      <c r="BY178" s="111"/>
      <c r="BZ178" s="15">
        <v>110</v>
      </c>
      <c r="CA178" s="11">
        <v>0.63900000000000001</v>
      </c>
      <c r="CB178" s="11">
        <v>1E-3</v>
      </c>
      <c r="CC178" s="11">
        <v>-0.436</v>
      </c>
      <c r="CD178" s="11">
        <v>0.47299999999999998</v>
      </c>
      <c r="CE178" s="21" t="s">
        <v>1705</v>
      </c>
      <c r="CF178" s="11">
        <v>1.1950000000000001</v>
      </c>
      <c r="CG178" s="111"/>
      <c r="CH178" s="11">
        <v>0.56299999999999994</v>
      </c>
    </row>
    <row r="179" spans="1:86" x14ac:dyDescent="0.25">
      <c r="A179" s="16" t="s">
        <v>524</v>
      </c>
      <c r="B179" s="13" t="s">
        <v>497</v>
      </c>
      <c r="C179" s="9" t="s">
        <v>8</v>
      </c>
      <c r="D179" s="9" t="s">
        <v>108</v>
      </c>
      <c r="E179" s="16" t="s">
        <v>11</v>
      </c>
      <c r="F179" s="10">
        <v>0.96</v>
      </c>
      <c r="G179" s="10">
        <v>1.1499999999999999</v>
      </c>
      <c r="H179" s="10">
        <v>1.17</v>
      </c>
      <c r="I179" s="10">
        <v>1.52</v>
      </c>
      <c r="J179" s="111"/>
      <c r="K179" s="10">
        <v>1.0900000000000001</v>
      </c>
      <c r="L179" s="11">
        <v>0.11600000000000001</v>
      </c>
      <c r="M179" s="11">
        <v>0.26200000000000001</v>
      </c>
      <c r="N179" s="11">
        <v>0.77</v>
      </c>
      <c r="O179" s="11">
        <v>0.106</v>
      </c>
      <c r="P179" s="11">
        <v>10.6</v>
      </c>
      <c r="Q179" s="12">
        <v>5.6599999999999998E-2</v>
      </c>
      <c r="R179" s="104">
        <v>0.76</v>
      </c>
      <c r="S179" s="11" t="s">
        <v>1719</v>
      </c>
      <c r="T179" s="11">
        <v>0.90500000000000003</v>
      </c>
      <c r="U179" s="21" t="s">
        <v>1718</v>
      </c>
      <c r="V179" s="111"/>
      <c r="W179" s="15">
        <v>112</v>
      </c>
      <c r="X179" s="19">
        <v>0.59899999999999998</v>
      </c>
      <c r="Y179" s="11">
        <v>0.30599999999999999</v>
      </c>
      <c r="Z179" s="11">
        <v>0.19800000000000001</v>
      </c>
      <c r="AA179" s="11">
        <v>0.14299999999999999</v>
      </c>
      <c r="AB179" s="11">
        <v>0.94599999999999995</v>
      </c>
      <c r="AC179" s="21" t="s">
        <v>1720</v>
      </c>
      <c r="AD179" s="11">
        <v>3.508</v>
      </c>
      <c r="AE179" s="111"/>
      <c r="AF179" s="11">
        <v>0.93500000000000005</v>
      </c>
      <c r="AG179" s="11">
        <v>0.80500000000000005</v>
      </c>
      <c r="AH179" s="11">
        <v>0.95599999999999996</v>
      </c>
      <c r="AI179" s="11">
        <v>0.77</v>
      </c>
      <c r="AJ179" s="14">
        <v>111</v>
      </c>
      <c r="AK179" s="11">
        <v>0.42799999999999999</v>
      </c>
      <c r="AL179" s="11">
        <v>0.20599999999999999</v>
      </c>
      <c r="AM179" s="11">
        <v>2.0670000000000002</v>
      </c>
      <c r="AN179" s="111"/>
      <c r="AO179" s="11">
        <v>0.72799999999999998</v>
      </c>
      <c r="AP179" s="21" t="s">
        <v>1721</v>
      </c>
      <c r="AQ179" s="12">
        <v>6.5500000000000003E-2</v>
      </c>
      <c r="AR179" s="11">
        <v>0.127</v>
      </c>
      <c r="AS179" s="15">
        <v>113</v>
      </c>
      <c r="AT179" s="10">
        <v>1.05</v>
      </c>
      <c r="AU179" s="11">
        <v>0.13400000000000001</v>
      </c>
      <c r="AV179" s="11">
        <v>0.84199999999999997</v>
      </c>
      <c r="AW179" s="21" t="s">
        <v>1722</v>
      </c>
      <c r="AX179" s="11">
        <v>0.752</v>
      </c>
      <c r="AY179" s="11">
        <v>0.60499999999999998</v>
      </c>
      <c r="AZ179" s="11">
        <v>0.28299999999999997</v>
      </c>
      <c r="BA179" s="11">
        <v>0.40699999999999997</v>
      </c>
      <c r="BB179" s="11">
        <v>2.16</v>
      </c>
      <c r="BC179" s="111"/>
      <c r="BD179" s="15">
        <v>110</v>
      </c>
      <c r="BE179" s="11">
        <v>0.89400000000000002</v>
      </c>
      <c r="BF179" s="11">
        <v>0.95599999999999996</v>
      </c>
      <c r="BG179" s="11">
        <v>8.9999999999999993E-3</v>
      </c>
      <c r="BH179" s="11">
        <v>0.35499999999999998</v>
      </c>
      <c r="BI179" s="11">
        <v>1.5940000000000001</v>
      </c>
      <c r="BJ179" s="111"/>
      <c r="BK179" s="15">
        <v>111</v>
      </c>
      <c r="BL179" s="11">
        <v>0.72</v>
      </c>
      <c r="BM179" s="11">
        <v>0.56799999999999995</v>
      </c>
      <c r="BN179" s="11">
        <v>0.32400000000000001</v>
      </c>
      <c r="BO179" s="11">
        <v>0.52300000000000002</v>
      </c>
      <c r="BP179" s="11">
        <v>2.448</v>
      </c>
      <c r="BQ179" s="111"/>
      <c r="BR179" s="15">
        <v>122</v>
      </c>
      <c r="BS179" s="11">
        <v>0.48</v>
      </c>
      <c r="BT179" s="11">
        <v>0.115</v>
      </c>
      <c r="BU179" s="11">
        <v>0.54100000000000004</v>
      </c>
      <c r="BV179" s="11">
        <v>1.1479999999999999</v>
      </c>
      <c r="BW179" s="11" t="s">
        <v>1723</v>
      </c>
      <c r="BX179" s="11">
        <v>4.1210000000000004</v>
      </c>
      <c r="BY179" s="111"/>
      <c r="BZ179" s="15">
        <v>110</v>
      </c>
      <c r="CA179" s="11">
        <v>0.48799999999999999</v>
      </c>
      <c r="CB179" s="11">
        <v>0.33500000000000002</v>
      </c>
      <c r="CC179" s="11">
        <v>0.109</v>
      </c>
      <c r="CD179" s="11">
        <v>1.091</v>
      </c>
      <c r="CE179" s="21" t="s">
        <v>1724</v>
      </c>
      <c r="CF179" s="11">
        <v>4</v>
      </c>
      <c r="CG179" s="111"/>
      <c r="CH179" s="11">
        <v>0.61399999999999999</v>
      </c>
    </row>
    <row r="180" spans="1:86" x14ac:dyDescent="0.25">
      <c r="A180" s="16" t="s">
        <v>525</v>
      </c>
      <c r="B180" s="13" t="s">
        <v>499</v>
      </c>
      <c r="C180" s="9" t="s">
        <v>8</v>
      </c>
      <c r="D180" s="9" t="s">
        <v>108</v>
      </c>
      <c r="E180" s="16" t="s">
        <v>11</v>
      </c>
      <c r="F180" s="10">
        <v>0.9</v>
      </c>
      <c r="G180" s="10">
        <v>0.74</v>
      </c>
      <c r="H180" s="10">
        <v>0.69</v>
      </c>
      <c r="I180" s="10">
        <v>0.14000000000000001</v>
      </c>
      <c r="J180" s="111"/>
      <c r="K180" s="10">
        <v>0.78</v>
      </c>
      <c r="L180" s="11">
        <v>0.113</v>
      </c>
      <c r="M180" s="11">
        <v>0.56100000000000005</v>
      </c>
      <c r="N180" s="11">
        <v>0.57099999999999995</v>
      </c>
      <c r="O180" s="11">
        <v>0.14599999999999999</v>
      </c>
      <c r="P180" s="11">
        <v>14.6</v>
      </c>
      <c r="Q180" s="12">
        <v>6.3E-2</v>
      </c>
      <c r="R180" s="104">
        <v>0.69099999999999995</v>
      </c>
      <c r="S180" s="11" t="s">
        <v>1737</v>
      </c>
      <c r="T180" s="11">
        <v>0.87</v>
      </c>
      <c r="U180" s="21" t="s">
        <v>1581</v>
      </c>
      <c r="V180" s="111"/>
      <c r="W180" s="15">
        <v>113</v>
      </c>
      <c r="X180" s="19">
        <v>0.20699999999999999</v>
      </c>
      <c r="Y180" s="11">
        <v>2E-3</v>
      </c>
      <c r="Z180" s="11">
        <v>0.95199999999999996</v>
      </c>
      <c r="AA180" s="11">
        <v>-0.59299999999999997</v>
      </c>
      <c r="AB180" s="11">
        <v>0.78800000000000003</v>
      </c>
      <c r="AC180" s="21" t="s">
        <v>1738</v>
      </c>
      <c r="AD180" s="11">
        <v>2.028</v>
      </c>
      <c r="AE180" s="111"/>
      <c r="AF180" s="11">
        <v>0.83599999999999997</v>
      </c>
      <c r="AG180" s="11">
        <v>0.71799999999999997</v>
      </c>
      <c r="AH180" s="11">
        <v>1.0900000000000001</v>
      </c>
      <c r="AI180" s="11">
        <v>0.78200000000000003</v>
      </c>
      <c r="AJ180" s="14">
        <v>111</v>
      </c>
      <c r="AK180" s="11">
        <v>0.34599999999999997</v>
      </c>
      <c r="AL180" s="11">
        <v>-0.105</v>
      </c>
      <c r="AM180" s="11">
        <v>1.5109999999999999</v>
      </c>
      <c r="AN180" s="111"/>
      <c r="AO180" s="11">
        <v>0.58599999999999997</v>
      </c>
      <c r="AP180" s="21" t="s">
        <v>1739</v>
      </c>
      <c r="AQ180" s="12">
        <v>6.5699999999999995E-2</v>
      </c>
      <c r="AR180" s="11">
        <v>0.14399999999999999</v>
      </c>
      <c r="AS180" s="15">
        <v>112</v>
      </c>
      <c r="AT180" s="10">
        <v>0.82</v>
      </c>
      <c r="AU180" s="11">
        <v>0.11799999999999999</v>
      </c>
      <c r="AV180" s="11">
        <v>0.73899999999999999</v>
      </c>
      <c r="AW180" s="21" t="s">
        <v>1740</v>
      </c>
      <c r="AX180" s="11">
        <v>0.6</v>
      </c>
      <c r="AY180" s="11">
        <v>0.38400000000000001</v>
      </c>
      <c r="AZ180" s="11">
        <v>-0.14299999999999999</v>
      </c>
      <c r="BA180" s="11">
        <v>0.46400000000000002</v>
      </c>
      <c r="BB180" s="11">
        <v>1.988</v>
      </c>
      <c r="BC180" s="111"/>
      <c r="BD180" s="15">
        <v>110</v>
      </c>
      <c r="BE180" s="11">
        <v>0.91100000000000003</v>
      </c>
      <c r="BF180" s="11">
        <v>0.80200000000000005</v>
      </c>
      <c r="BG180" s="11">
        <v>-4.4999999999999998E-2</v>
      </c>
      <c r="BH180" s="11">
        <v>0.17299999999999999</v>
      </c>
      <c r="BI180" s="11">
        <v>0.82</v>
      </c>
      <c r="BJ180" s="111"/>
      <c r="BK180" s="15">
        <v>110</v>
      </c>
      <c r="BL180" s="11">
        <v>0.65400000000000003</v>
      </c>
      <c r="BM180" s="11">
        <v>0.26200000000000001</v>
      </c>
      <c r="BN180" s="11">
        <v>-0.127</v>
      </c>
      <c r="BO180" s="11">
        <v>0.4</v>
      </c>
      <c r="BP180" s="11">
        <v>1.726</v>
      </c>
      <c r="BQ180" s="111"/>
      <c r="BR180" s="15">
        <v>122</v>
      </c>
      <c r="BS180" s="11">
        <v>0.123</v>
      </c>
      <c r="BT180" s="11">
        <v>0</v>
      </c>
      <c r="BU180" s="11">
        <v>-0.746</v>
      </c>
      <c r="BV180" s="11">
        <v>0.94299999999999995</v>
      </c>
      <c r="BW180" s="11" t="s">
        <v>1741</v>
      </c>
      <c r="BX180" s="11">
        <v>2.5470000000000002</v>
      </c>
      <c r="BY180" s="111"/>
      <c r="BZ180" s="15">
        <v>111</v>
      </c>
      <c r="CA180" s="11">
        <v>0.21299999999999999</v>
      </c>
      <c r="CB180" s="11">
        <v>5.0000000000000001E-3</v>
      </c>
      <c r="CC180" s="11">
        <v>-0.55000000000000004</v>
      </c>
      <c r="CD180" s="11">
        <v>0.748</v>
      </c>
      <c r="CE180" s="21" t="s">
        <v>1742</v>
      </c>
      <c r="CF180" s="11">
        <v>1.9730000000000001</v>
      </c>
      <c r="CG180" s="111"/>
      <c r="CH180" s="11">
        <v>0.17599999999999999</v>
      </c>
    </row>
    <row r="181" spans="1:86" x14ac:dyDescent="0.25">
      <c r="A181" s="16" t="s">
        <v>526</v>
      </c>
      <c r="B181" s="13" t="s">
        <v>501</v>
      </c>
      <c r="C181" s="9" t="s">
        <v>8</v>
      </c>
      <c r="D181" s="9" t="s">
        <v>108</v>
      </c>
      <c r="E181" s="16" t="s">
        <v>11</v>
      </c>
      <c r="F181" s="10">
        <v>0.13</v>
      </c>
      <c r="G181" s="10">
        <v>0.14000000000000001</v>
      </c>
      <c r="H181" s="10">
        <v>0.13</v>
      </c>
      <c r="I181" s="10">
        <v>0.1</v>
      </c>
      <c r="J181" s="111"/>
      <c r="K181" s="10">
        <v>0.14000000000000001</v>
      </c>
      <c r="L181" s="11">
        <v>3.0000000000000001E-3</v>
      </c>
      <c r="M181" s="11">
        <v>5.0000000000000001E-3</v>
      </c>
      <c r="N181" s="11">
        <v>0.995</v>
      </c>
      <c r="O181" s="11">
        <v>2.5000000000000001E-2</v>
      </c>
      <c r="P181" s="11">
        <v>2.5</v>
      </c>
      <c r="Q181" s="12">
        <v>6.9999999999999999E-4</v>
      </c>
      <c r="R181" s="104">
        <v>0.95599999999999996</v>
      </c>
      <c r="S181" s="11" t="s">
        <v>1752</v>
      </c>
      <c r="T181" s="11">
        <v>0.98499999999999999</v>
      </c>
      <c r="U181" s="21" t="s">
        <v>1029</v>
      </c>
      <c r="V181" s="111"/>
      <c r="W181" s="15">
        <v>113</v>
      </c>
      <c r="X181" s="19">
        <v>0.54700000000000004</v>
      </c>
      <c r="Y181" s="11">
        <v>0.49</v>
      </c>
      <c r="Z181" s="11">
        <v>0.26500000000000001</v>
      </c>
      <c r="AA181" s="11">
        <v>-0.08</v>
      </c>
      <c r="AB181" s="11">
        <v>9.7000000000000003E-2</v>
      </c>
      <c r="AC181" s="21" t="s">
        <v>1753</v>
      </c>
      <c r="AD181" s="11">
        <v>0.57099999999999995</v>
      </c>
      <c r="AE181" s="111"/>
      <c r="AF181" s="11">
        <v>0.99299999999999999</v>
      </c>
      <c r="AG181" s="11">
        <v>0.97099999999999997</v>
      </c>
      <c r="AH181" s="11">
        <v>0.97699999999999998</v>
      </c>
      <c r="AI181" s="11">
        <v>0.94899999999999995</v>
      </c>
      <c r="AJ181" s="14">
        <v>111</v>
      </c>
      <c r="AK181" s="11">
        <v>2.1000000000000001E-2</v>
      </c>
      <c r="AL181" s="11">
        <v>3.0000000000000001E-3</v>
      </c>
      <c r="AM181" s="11">
        <v>0.184</v>
      </c>
      <c r="AN181" s="111"/>
      <c r="AO181" s="11">
        <v>0.96699999999999997</v>
      </c>
      <c r="AP181" s="21" t="s">
        <v>1754</v>
      </c>
      <c r="AQ181" s="12">
        <v>8.0000000000000004E-4</v>
      </c>
      <c r="AR181" s="11">
        <v>2.8000000000000001E-2</v>
      </c>
      <c r="AS181" s="15">
        <v>113</v>
      </c>
      <c r="AT181" s="10">
        <v>0.14000000000000001</v>
      </c>
      <c r="AU181" s="11">
        <v>4.0000000000000001E-3</v>
      </c>
      <c r="AV181" s="11">
        <v>0.98299999999999998</v>
      </c>
      <c r="AW181" s="21" t="s">
        <v>170</v>
      </c>
      <c r="AX181" s="11">
        <v>0.96499999999999997</v>
      </c>
      <c r="AY181" s="11">
        <v>0.93300000000000005</v>
      </c>
      <c r="AZ181" s="11">
        <v>1.7999999999999999E-2</v>
      </c>
      <c r="BA181" s="11">
        <v>1.7999999999999999E-2</v>
      </c>
      <c r="BB181" s="11">
        <v>0.17</v>
      </c>
      <c r="BC181" s="111"/>
      <c r="BD181" s="15">
        <v>110</v>
      </c>
      <c r="BE181" s="11">
        <v>0.97</v>
      </c>
      <c r="BF181" s="11">
        <v>0.92200000000000004</v>
      </c>
      <c r="BG181" s="11">
        <v>-1.7999999999999999E-2</v>
      </c>
      <c r="BH181" s="11">
        <v>1.7999999999999999E-2</v>
      </c>
      <c r="BI181" s="11">
        <v>0.17199999999999999</v>
      </c>
      <c r="BJ181" s="111"/>
      <c r="BK181" s="15">
        <v>111</v>
      </c>
      <c r="BL181" s="11">
        <v>0.94199999999999995</v>
      </c>
      <c r="BM181" s="11">
        <v>0.98799999999999999</v>
      </c>
      <c r="BN181" s="11">
        <v>8.9999999999999993E-3</v>
      </c>
      <c r="BO181" s="11">
        <v>2.7E-2</v>
      </c>
      <c r="BP181" s="11">
        <v>0.21099999999999999</v>
      </c>
      <c r="BQ181" s="111"/>
      <c r="BR181" s="15">
        <v>123</v>
      </c>
      <c r="BS181" s="11">
        <v>0.59199999999999997</v>
      </c>
      <c r="BT181" s="11">
        <v>0.53400000000000003</v>
      </c>
      <c r="BU181" s="11">
        <v>-4.9000000000000002E-2</v>
      </c>
      <c r="BV181" s="11">
        <v>9.8000000000000004E-2</v>
      </c>
      <c r="BW181" s="11" t="s">
        <v>1755</v>
      </c>
      <c r="BX181" s="11">
        <v>0.56399999999999995</v>
      </c>
      <c r="BY181" s="111"/>
      <c r="BZ181" s="15">
        <v>111</v>
      </c>
      <c r="CA181" s="11">
        <v>0.622</v>
      </c>
      <c r="CB181" s="11">
        <v>0.55700000000000005</v>
      </c>
      <c r="CC181" s="11">
        <v>-6.3E-2</v>
      </c>
      <c r="CD181" s="11">
        <v>8.1000000000000003E-2</v>
      </c>
      <c r="CE181" s="21" t="s">
        <v>1756</v>
      </c>
      <c r="CF181" s="11">
        <v>0.497</v>
      </c>
      <c r="CG181" s="111"/>
      <c r="CH181" s="11">
        <v>0.66300000000000003</v>
      </c>
    </row>
    <row r="182" spans="1:86" x14ac:dyDescent="0.25">
      <c r="A182" s="16" t="s">
        <v>527</v>
      </c>
      <c r="B182" s="13" t="s">
        <v>503</v>
      </c>
      <c r="C182" s="9" t="s">
        <v>8</v>
      </c>
      <c r="D182" s="9" t="s">
        <v>108</v>
      </c>
      <c r="E182" s="16" t="s">
        <v>11</v>
      </c>
      <c r="F182" s="10">
        <v>0.6</v>
      </c>
      <c r="G182" s="10">
        <v>0.56000000000000005</v>
      </c>
      <c r="H182" s="10">
        <v>0.7</v>
      </c>
      <c r="I182" s="10">
        <v>0.46</v>
      </c>
      <c r="J182" s="111"/>
      <c r="K182" s="10">
        <v>0.62</v>
      </c>
      <c r="L182" s="11">
        <v>7.2999999999999995E-2</v>
      </c>
      <c r="M182" s="11">
        <v>0.59099999999999997</v>
      </c>
      <c r="N182" s="11">
        <v>0.55500000000000005</v>
      </c>
      <c r="O182" s="11">
        <v>0.11700000000000001</v>
      </c>
      <c r="P182" s="11">
        <v>11.7</v>
      </c>
      <c r="Q182" s="12">
        <v>3.9199999999999999E-2</v>
      </c>
      <c r="R182" s="104">
        <v>0.70899999999999996</v>
      </c>
      <c r="S182" s="11" t="s">
        <v>1764</v>
      </c>
      <c r="T182" s="11">
        <v>0.88</v>
      </c>
      <c r="U182" s="21" t="s">
        <v>1763</v>
      </c>
      <c r="V182" s="111"/>
      <c r="W182" s="15">
        <v>112</v>
      </c>
      <c r="X182" s="19">
        <v>0.23</v>
      </c>
      <c r="Y182" s="11">
        <v>0.47</v>
      </c>
      <c r="Z182" s="11">
        <v>0.13500000000000001</v>
      </c>
      <c r="AA182" s="11">
        <v>-0.08</v>
      </c>
      <c r="AB182" s="11">
        <v>0.59799999999999998</v>
      </c>
      <c r="AC182" s="21" t="s">
        <v>1765</v>
      </c>
      <c r="AD182" s="11">
        <v>1.6930000000000001</v>
      </c>
      <c r="AE182" s="111"/>
      <c r="AF182" s="11">
        <v>0.98</v>
      </c>
      <c r="AG182" s="11">
        <v>0.88800000000000001</v>
      </c>
      <c r="AH182" s="11">
        <v>0.755</v>
      </c>
      <c r="AI182" s="11">
        <v>0.67</v>
      </c>
      <c r="AJ182" s="14">
        <v>111</v>
      </c>
      <c r="AK182" s="11">
        <v>0.24399999999999999</v>
      </c>
      <c r="AL182" s="11">
        <v>5.1999999999999998E-2</v>
      </c>
      <c r="AM182" s="11">
        <v>0.91800000000000004</v>
      </c>
      <c r="AN182" s="111"/>
      <c r="AO182" s="11">
        <v>0.86599999999999999</v>
      </c>
      <c r="AP182" s="21" t="s">
        <v>1766</v>
      </c>
      <c r="AQ182" s="12">
        <v>1.5900000000000001E-2</v>
      </c>
      <c r="AR182" s="11">
        <v>5.0999999999999997E-2</v>
      </c>
      <c r="AS182" s="15">
        <v>113</v>
      </c>
      <c r="AT182" s="10">
        <v>0.57999999999999996</v>
      </c>
      <c r="AU182" s="11">
        <v>0.03</v>
      </c>
      <c r="AV182" s="11">
        <v>0.92800000000000005</v>
      </c>
      <c r="AW182" s="21" t="s">
        <v>1767</v>
      </c>
      <c r="AX182" s="11">
        <v>0.87</v>
      </c>
      <c r="AY182" s="11">
        <v>0.75700000000000001</v>
      </c>
      <c r="AZ182" s="11">
        <v>-6.2E-2</v>
      </c>
      <c r="BA182" s="11">
        <v>0.13300000000000001</v>
      </c>
      <c r="BB182" s="11">
        <v>0.57499999999999996</v>
      </c>
      <c r="BC182" s="111"/>
      <c r="BD182" s="15">
        <v>109</v>
      </c>
      <c r="BE182" s="11">
        <v>0.74</v>
      </c>
      <c r="BF182" s="11">
        <v>0.31</v>
      </c>
      <c r="BG182" s="11">
        <v>0.13800000000000001</v>
      </c>
      <c r="BH182" s="11">
        <v>0.26600000000000001</v>
      </c>
      <c r="BI182" s="11">
        <v>1.008</v>
      </c>
      <c r="BJ182" s="111"/>
      <c r="BK182" s="15">
        <v>111</v>
      </c>
      <c r="BL182" s="11">
        <v>0.65700000000000003</v>
      </c>
      <c r="BM182" s="11">
        <v>0.46300000000000002</v>
      </c>
      <c r="BN182" s="11">
        <v>8.1000000000000003E-2</v>
      </c>
      <c r="BO182" s="11">
        <v>0.33300000000000002</v>
      </c>
      <c r="BP182" s="11">
        <v>1.1719999999999999</v>
      </c>
      <c r="BQ182" s="111"/>
      <c r="BR182" s="15">
        <v>121</v>
      </c>
      <c r="BS182" s="11">
        <v>0.215</v>
      </c>
      <c r="BT182" s="11">
        <v>0.28999999999999998</v>
      </c>
      <c r="BU182" s="11">
        <v>-0.14899999999999999</v>
      </c>
      <c r="BV182" s="11">
        <v>0.66100000000000003</v>
      </c>
      <c r="BW182" s="11" t="s">
        <v>1768</v>
      </c>
      <c r="BX182" s="11">
        <v>1.6659999999999999</v>
      </c>
      <c r="BY182" s="111"/>
      <c r="BZ182" s="15">
        <v>110</v>
      </c>
      <c r="CA182" s="11">
        <v>0.23899999999999999</v>
      </c>
      <c r="CB182" s="11">
        <v>0.08</v>
      </c>
      <c r="CC182" s="11">
        <v>-0.218</v>
      </c>
      <c r="CD182" s="11">
        <v>0.70899999999999996</v>
      </c>
      <c r="CE182" s="21" t="s">
        <v>1769</v>
      </c>
      <c r="CF182" s="11">
        <v>1.9019999999999999</v>
      </c>
      <c r="CG182" s="111"/>
      <c r="CH182" s="11">
        <v>0.255</v>
      </c>
    </row>
    <row r="183" spans="1:86" x14ac:dyDescent="0.25">
      <c r="A183" s="16" t="s">
        <v>528</v>
      </c>
      <c r="B183" s="13" t="s">
        <v>505</v>
      </c>
      <c r="C183" s="9" t="s">
        <v>8</v>
      </c>
      <c r="D183" s="9" t="s">
        <v>108</v>
      </c>
      <c r="E183" s="16" t="s">
        <v>11</v>
      </c>
      <c r="F183" s="10">
        <v>2.4500000000000002</v>
      </c>
      <c r="G183" s="10">
        <v>2.59</v>
      </c>
      <c r="H183" s="10">
        <v>2.68</v>
      </c>
      <c r="I183" s="10">
        <v>3.53</v>
      </c>
      <c r="J183" s="111"/>
      <c r="K183" s="10">
        <v>2.57</v>
      </c>
      <c r="L183" s="11">
        <v>0.115</v>
      </c>
      <c r="M183" s="11">
        <v>0.442</v>
      </c>
      <c r="N183" s="11">
        <v>0.64300000000000002</v>
      </c>
      <c r="O183" s="11">
        <v>4.4999999999999998E-2</v>
      </c>
      <c r="P183" s="11">
        <v>4.5</v>
      </c>
      <c r="Q183" s="12">
        <v>5.6000000000000001E-2</v>
      </c>
      <c r="R183" s="104">
        <v>0.76400000000000001</v>
      </c>
      <c r="S183" s="11" t="s">
        <v>1783</v>
      </c>
      <c r="T183" s="11">
        <v>0.90700000000000003</v>
      </c>
      <c r="U183" s="21" t="s">
        <v>245</v>
      </c>
      <c r="V183" s="111"/>
      <c r="W183" s="15">
        <v>107</v>
      </c>
      <c r="X183" s="19">
        <v>0.625</v>
      </c>
      <c r="Y183" s="11">
        <v>1E-3</v>
      </c>
      <c r="Z183" s="11">
        <v>0.219</v>
      </c>
      <c r="AA183" s="11">
        <v>0.91600000000000004</v>
      </c>
      <c r="AB183" s="11">
        <v>1.421</v>
      </c>
      <c r="AC183" s="21" t="s">
        <v>1784</v>
      </c>
      <c r="AD183" s="11">
        <v>2.536</v>
      </c>
      <c r="AE183" s="111"/>
      <c r="AF183" s="11">
        <v>0.79700000000000004</v>
      </c>
      <c r="AG183" s="11">
        <v>0.96299999999999997</v>
      </c>
      <c r="AH183" s="11">
        <v>1.012</v>
      </c>
      <c r="AI183" s="11">
        <v>0.97499999999999998</v>
      </c>
      <c r="AJ183" s="14">
        <v>109</v>
      </c>
      <c r="AK183" s="11">
        <v>0.72499999999999998</v>
      </c>
      <c r="AL183" s="11">
        <v>0.156</v>
      </c>
      <c r="AM183" s="11">
        <v>1.601</v>
      </c>
      <c r="AN183" s="111"/>
      <c r="AO183" s="11">
        <v>0.751</v>
      </c>
      <c r="AP183" s="21" t="s">
        <v>1785</v>
      </c>
      <c r="AQ183" s="12">
        <v>4.5999999999999999E-2</v>
      </c>
      <c r="AR183" s="11">
        <v>3.7999999999999999E-2</v>
      </c>
      <c r="AS183" s="15">
        <v>109</v>
      </c>
      <c r="AT183" s="10">
        <v>2.52</v>
      </c>
      <c r="AU183" s="11">
        <v>9.5000000000000001E-2</v>
      </c>
      <c r="AV183" s="11">
        <v>0.85799999999999998</v>
      </c>
      <c r="AW183" s="21" t="s">
        <v>1786</v>
      </c>
      <c r="AX183" s="11">
        <v>0.76700000000000002</v>
      </c>
      <c r="AY183" s="11">
        <v>0.61799999999999999</v>
      </c>
      <c r="AZ183" s="11">
        <v>9.1999999999999998E-2</v>
      </c>
      <c r="BA183" s="11">
        <v>0.73399999999999999</v>
      </c>
      <c r="BB183" s="11">
        <v>1.6850000000000001</v>
      </c>
      <c r="BC183" s="111"/>
      <c r="BD183" s="15">
        <v>108</v>
      </c>
      <c r="BE183" s="11">
        <v>0.80600000000000005</v>
      </c>
      <c r="BF183" s="11">
        <v>0.72699999999999998</v>
      </c>
      <c r="BG183" s="11">
        <v>0.13900000000000001</v>
      </c>
      <c r="BH183" s="11">
        <v>0.69399999999999995</v>
      </c>
      <c r="BI183" s="11">
        <v>1.56</v>
      </c>
      <c r="BJ183" s="111"/>
      <c r="BK183" s="15">
        <v>110</v>
      </c>
      <c r="BL183" s="11">
        <v>0.77600000000000002</v>
      </c>
      <c r="BM183" s="11">
        <v>0.39100000000000001</v>
      </c>
      <c r="BN183" s="11">
        <v>0.23599999999999999</v>
      </c>
      <c r="BO183" s="11">
        <v>0.745</v>
      </c>
      <c r="BP183" s="11">
        <v>1.56</v>
      </c>
      <c r="BQ183" s="111"/>
      <c r="BR183" s="15">
        <v>116</v>
      </c>
      <c r="BS183" s="11">
        <v>0.65200000000000002</v>
      </c>
      <c r="BT183" s="11">
        <v>0</v>
      </c>
      <c r="BU183" s="11">
        <v>1.034</v>
      </c>
      <c r="BV183" s="11">
        <v>1.4830000000000001</v>
      </c>
      <c r="BW183" s="11" t="s">
        <v>1787</v>
      </c>
      <c r="BX183" s="11">
        <v>2.4340000000000002</v>
      </c>
      <c r="BY183" s="111"/>
      <c r="BZ183" s="15">
        <v>109</v>
      </c>
      <c r="CA183" s="11">
        <v>0.54300000000000004</v>
      </c>
      <c r="CB183" s="11">
        <v>2E-3</v>
      </c>
      <c r="CC183" s="11">
        <v>0.86199999999999999</v>
      </c>
      <c r="CD183" s="11">
        <v>1.5049999999999999</v>
      </c>
      <c r="CE183" s="21" t="s">
        <v>1788</v>
      </c>
      <c r="CF183" s="11">
        <v>2.7010000000000001</v>
      </c>
      <c r="CG183" s="111"/>
      <c r="CH183" s="11">
        <v>0.66100000000000003</v>
      </c>
    </row>
    <row r="184" spans="1:86" x14ac:dyDescent="0.25">
      <c r="A184" s="16" t="s">
        <v>462</v>
      </c>
      <c r="B184" s="13" t="s">
        <v>463</v>
      </c>
      <c r="C184" s="9" t="s">
        <v>8</v>
      </c>
      <c r="D184" s="9" t="s">
        <v>108</v>
      </c>
      <c r="E184" s="16" t="s">
        <v>34</v>
      </c>
      <c r="F184" s="10">
        <v>1.33</v>
      </c>
      <c r="G184" s="10">
        <v>1.42</v>
      </c>
      <c r="H184" s="10">
        <v>1.6</v>
      </c>
      <c r="I184" s="10">
        <v>1.44</v>
      </c>
      <c r="J184" s="111"/>
      <c r="K184" s="10">
        <v>1.45</v>
      </c>
      <c r="L184" s="11">
        <v>0.13600000000000001</v>
      </c>
      <c r="M184" s="11">
        <v>0.28100000000000003</v>
      </c>
      <c r="N184" s="11">
        <v>0.75700000000000001</v>
      </c>
      <c r="O184" s="11">
        <v>9.4E-2</v>
      </c>
      <c r="P184" s="11">
        <v>9.4</v>
      </c>
      <c r="Q184" s="12">
        <v>0.11849999999999999</v>
      </c>
      <c r="R184" s="104">
        <v>0.246</v>
      </c>
      <c r="S184" s="11" t="s">
        <v>1380</v>
      </c>
      <c r="T184" s="11">
        <v>0.49399999999999999</v>
      </c>
      <c r="U184" s="21" t="s">
        <v>1379</v>
      </c>
      <c r="V184" s="111"/>
      <c r="W184" s="15">
        <v>3</v>
      </c>
      <c r="X184" s="19"/>
      <c r="Y184" s="11">
        <v>0.94299999999999995</v>
      </c>
      <c r="Z184" s="11">
        <v>1.4E-2</v>
      </c>
      <c r="AA184" s="11">
        <v>-0.66700000000000004</v>
      </c>
      <c r="AB184" s="11">
        <v>0.66700000000000004</v>
      </c>
      <c r="AC184" s="21" t="s">
        <v>1381</v>
      </c>
      <c r="AD184" s="11">
        <v>1.478</v>
      </c>
      <c r="AE184" s="111"/>
      <c r="AF184" s="11">
        <v>0.48399999999999999</v>
      </c>
      <c r="AG184" s="11">
        <v>0.83799999999999997</v>
      </c>
      <c r="AH184" s="11">
        <v>0.98</v>
      </c>
      <c r="AI184" s="11">
        <v>0.82099999999999995</v>
      </c>
      <c r="AJ184" s="14">
        <v>9</v>
      </c>
      <c r="AK184" s="11">
        <v>0.38900000000000001</v>
      </c>
      <c r="AL184" s="11">
        <v>0.24099999999999999</v>
      </c>
      <c r="AM184" s="11">
        <v>1.216</v>
      </c>
      <c r="AN184" s="111"/>
      <c r="AO184" s="11">
        <v>0.40300000000000002</v>
      </c>
      <c r="AP184" s="21" t="s">
        <v>1382</v>
      </c>
      <c r="AQ184" s="12">
        <v>5.1200000000000002E-2</v>
      </c>
      <c r="AR184" s="11">
        <v>4.2999999999999997E-2</v>
      </c>
      <c r="AS184" s="15">
        <v>9</v>
      </c>
      <c r="AT184" s="10">
        <v>1.375</v>
      </c>
      <c r="AU184" s="11">
        <v>5.8999999999999997E-2</v>
      </c>
      <c r="AV184" s="11">
        <v>0.57399999999999995</v>
      </c>
      <c r="AW184" s="21" t="s">
        <v>1383</v>
      </c>
      <c r="AX184" s="11">
        <v>0.40600000000000003</v>
      </c>
      <c r="AY184" s="11">
        <v>0.81799999999999995</v>
      </c>
      <c r="AZ184" s="11">
        <v>-0.111</v>
      </c>
      <c r="BA184" s="11">
        <v>0.33300000000000002</v>
      </c>
      <c r="BB184" s="11">
        <v>1.0009999999999999</v>
      </c>
      <c r="BC184" s="111"/>
      <c r="BD184" s="15">
        <v>9</v>
      </c>
      <c r="BE184" s="11">
        <v>0.47399999999999998</v>
      </c>
      <c r="BF184" s="11">
        <v>0.629</v>
      </c>
      <c r="BG184" s="11">
        <v>0.33300000000000002</v>
      </c>
      <c r="BH184" s="11">
        <v>0.33300000000000002</v>
      </c>
      <c r="BI184" s="11">
        <v>1.28</v>
      </c>
      <c r="BJ184" s="111"/>
      <c r="BK184" s="15">
        <v>8</v>
      </c>
      <c r="BL184" s="11">
        <v>0.39700000000000002</v>
      </c>
      <c r="BM184" s="11">
        <v>0.48299999999999998</v>
      </c>
      <c r="BN184" s="11">
        <v>0.5</v>
      </c>
      <c r="BO184" s="11">
        <v>0.5</v>
      </c>
      <c r="BP184" s="11">
        <v>1.3680000000000001</v>
      </c>
      <c r="BQ184" s="111"/>
      <c r="BR184" s="15">
        <v>3</v>
      </c>
      <c r="BS184" s="11"/>
      <c r="BT184" s="11">
        <v>0.77600000000000002</v>
      </c>
      <c r="BU184" s="11">
        <v>-0.33300000000000002</v>
      </c>
      <c r="BV184" s="11">
        <v>0.33300000000000002</v>
      </c>
      <c r="BW184" s="11" t="s">
        <v>1384</v>
      </c>
      <c r="BX184" s="11">
        <v>0.73899999999999999</v>
      </c>
      <c r="BY184" s="111"/>
      <c r="BZ184" s="15">
        <v>3</v>
      </c>
      <c r="CA184" s="11"/>
      <c r="CB184" s="11">
        <v>0.70299999999999996</v>
      </c>
      <c r="CC184" s="11">
        <v>-0.66700000000000004</v>
      </c>
      <c r="CD184" s="11">
        <v>0.66700000000000004</v>
      </c>
      <c r="CE184" s="21" t="s">
        <v>1381</v>
      </c>
      <c r="CF184" s="11">
        <v>1.478</v>
      </c>
      <c r="CG184" s="111"/>
      <c r="CH184" s="11"/>
    </row>
    <row r="185" spans="1:86" x14ac:dyDescent="0.25">
      <c r="A185" s="16" t="s">
        <v>464</v>
      </c>
      <c r="B185" s="13" t="s">
        <v>465</v>
      </c>
      <c r="C185" s="9" t="s">
        <v>8</v>
      </c>
      <c r="D185" s="9" t="s">
        <v>108</v>
      </c>
      <c r="E185" s="16" t="s">
        <v>34</v>
      </c>
      <c r="F185" s="10">
        <v>1.45</v>
      </c>
      <c r="G185" s="10">
        <v>1.39</v>
      </c>
      <c r="H185" s="10">
        <v>1.4</v>
      </c>
      <c r="I185" s="10">
        <v>1.46</v>
      </c>
      <c r="J185" s="111"/>
      <c r="K185" s="10">
        <v>1.41</v>
      </c>
      <c r="L185" s="11">
        <v>3.3000000000000002E-2</v>
      </c>
      <c r="M185" s="11">
        <v>0.17799999999999999</v>
      </c>
      <c r="N185" s="11">
        <v>0.83699999999999997</v>
      </c>
      <c r="O185" s="11">
        <v>2.4E-2</v>
      </c>
      <c r="P185" s="11">
        <v>2.4</v>
      </c>
      <c r="Q185" s="12">
        <v>1.9900000000000001E-2</v>
      </c>
      <c r="R185" s="104">
        <v>0.64500000000000002</v>
      </c>
      <c r="S185" s="11" t="s">
        <v>1400</v>
      </c>
      <c r="T185" s="11">
        <v>0.84499999999999997</v>
      </c>
      <c r="U185" s="21" t="s">
        <v>1399</v>
      </c>
      <c r="V185" s="111"/>
      <c r="W185" s="15">
        <v>86</v>
      </c>
      <c r="X185" s="19">
        <v>0.35199999999999998</v>
      </c>
      <c r="Y185" s="11">
        <v>0.49199999999999999</v>
      </c>
      <c r="Z185" s="11">
        <v>3.9E-2</v>
      </c>
      <c r="AA185" s="11">
        <v>9.2999999999999999E-2</v>
      </c>
      <c r="AB185" s="11">
        <v>0.51200000000000001</v>
      </c>
      <c r="AC185" s="21" t="s">
        <v>1401</v>
      </c>
      <c r="AD185" s="11">
        <v>1.1040000000000001</v>
      </c>
      <c r="AE185" s="111"/>
      <c r="AF185" s="11">
        <v>0.83299999999999996</v>
      </c>
      <c r="AG185" s="11">
        <v>0.82299999999999995</v>
      </c>
      <c r="AH185" s="11">
        <v>0.91800000000000004</v>
      </c>
      <c r="AI185" s="11">
        <v>0.755</v>
      </c>
      <c r="AJ185" s="14">
        <v>89</v>
      </c>
      <c r="AK185" s="11">
        <v>0.28699999999999998</v>
      </c>
      <c r="AL185" s="11">
        <v>-2.5999999999999999E-2</v>
      </c>
      <c r="AM185" s="11">
        <v>0.82</v>
      </c>
      <c r="AN185" s="111"/>
      <c r="AO185" s="11">
        <v>0.65200000000000002</v>
      </c>
      <c r="AP185" s="21" t="s">
        <v>1402</v>
      </c>
      <c r="AQ185" s="12">
        <v>2.6599999999999999E-2</v>
      </c>
      <c r="AR185" s="11">
        <v>3.2000000000000001E-2</v>
      </c>
      <c r="AS185" s="15">
        <v>91</v>
      </c>
      <c r="AT185" s="10">
        <v>1.42</v>
      </c>
      <c r="AU185" s="11">
        <v>4.4999999999999998E-2</v>
      </c>
      <c r="AV185" s="11">
        <v>0.78900000000000003</v>
      </c>
      <c r="AW185" s="21" t="s">
        <v>1403</v>
      </c>
      <c r="AX185" s="11">
        <v>0.68500000000000005</v>
      </c>
      <c r="AY185" s="11">
        <v>0.57599999999999996</v>
      </c>
      <c r="AZ185" s="11">
        <v>-7.6999999999999999E-2</v>
      </c>
      <c r="BA185" s="11">
        <v>0.27500000000000002</v>
      </c>
      <c r="BB185" s="11">
        <v>0.81499999999999995</v>
      </c>
      <c r="BC185" s="111"/>
      <c r="BD185" s="15">
        <v>88</v>
      </c>
      <c r="BE185" s="11">
        <v>0.76400000000000001</v>
      </c>
      <c r="BF185" s="11">
        <v>0.91400000000000003</v>
      </c>
      <c r="BG185" s="11">
        <v>3.4000000000000002E-2</v>
      </c>
      <c r="BH185" s="11">
        <v>0.23899999999999999</v>
      </c>
      <c r="BI185" s="11">
        <v>0.71199999999999997</v>
      </c>
      <c r="BJ185" s="111"/>
      <c r="BK185" s="15">
        <v>89</v>
      </c>
      <c r="BL185" s="11">
        <v>0.629</v>
      </c>
      <c r="BM185" s="11">
        <v>0.65200000000000002</v>
      </c>
      <c r="BN185" s="11">
        <v>-3.4000000000000002E-2</v>
      </c>
      <c r="BO185" s="11">
        <v>0.34799999999999998</v>
      </c>
      <c r="BP185" s="11">
        <v>0.93400000000000005</v>
      </c>
      <c r="BQ185" s="111"/>
      <c r="BR185" s="15">
        <v>94</v>
      </c>
      <c r="BS185" s="11">
        <v>0.23200000000000001</v>
      </c>
      <c r="BT185" s="11">
        <v>0.89600000000000002</v>
      </c>
      <c r="BU185" s="11">
        <v>3.2000000000000001E-2</v>
      </c>
      <c r="BV185" s="11">
        <v>0.56399999999999995</v>
      </c>
      <c r="BW185" s="11" t="s">
        <v>1404</v>
      </c>
      <c r="BX185" s="11">
        <v>1.2649999999999999</v>
      </c>
      <c r="BY185" s="111"/>
      <c r="BZ185" s="15">
        <v>88</v>
      </c>
      <c r="CA185" s="11">
        <v>0.16</v>
      </c>
      <c r="CB185" s="11">
        <v>0.56200000000000006</v>
      </c>
      <c r="CC185" s="11">
        <v>5.7000000000000002E-2</v>
      </c>
      <c r="CD185" s="11">
        <v>0.625</v>
      </c>
      <c r="CE185" s="21" t="s">
        <v>1405</v>
      </c>
      <c r="CF185" s="11">
        <v>1.35</v>
      </c>
      <c r="CG185" s="111"/>
      <c r="CH185" s="11">
        <v>0.248</v>
      </c>
    </row>
    <row r="186" spans="1:86" x14ac:dyDescent="0.25">
      <c r="A186" s="16" t="s">
        <v>466</v>
      </c>
      <c r="B186" s="13" t="s">
        <v>467</v>
      </c>
      <c r="C186" s="9" t="s">
        <v>8</v>
      </c>
      <c r="D186" s="9" t="s">
        <v>108</v>
      </c>
      <c r="E186" s="16" t="s">
        <v>34</v>
      </c>
      <c r="F186" s="10">
        <v>1.25</v>
      </c>
      <c r="G186" s="10">
        <v>1.23</v>
      </c>
      <c r="H186" s="10">
        <v>1.24</v>
      </c>
      <c r="I186" s="10">
        <v>1.32</v>
      </c>
      <c r="J186" s="111"/>
      <c r="K186" s="10">
        <v>1.24</v>
      </c>
      <c r="L186" s="11">
        <v>0.01</v>
      </c>
      <c r="M186" s="11">
        <v>2.5000000000000001E-2</v>
      </c>
      <c r="N186" s="11">
        <v>0.97499999999999998</v>
      </c>
      <c r="O186" s="11">
        <v>8.0000000000000002E-3</v>
      </c>
      <c r="P186" s="11">
        <v>0.8</v>
      </c>
      <c r="Q186" s="12">
        <v>7.4000000000000003E-3</v>
      </c>
      <c r="R186" s="104">
        <v>0.44500000000000001</v>
      </c>
      <c r="S186" s="11" t="s">
        <v>1419</v>
      </c>
      <c r="T186" s="11">
        <v>0.70599999999999996</v>
      </c>
      <c r="U186" s="21" t="s">
        <v>1418</v>
      </c>
      <c r="V186" s="111"/>
      <c r="W186" s="15">
        <v>66</v>
      </c>
      <c r="X186" s="19">
        <v>2.8000000000000001E-2</v>
      </c>
      <c r="Y186" s="11">
        <v>0.36099999999999999</v>
      </c>
      <c r="Z186" s="11">
        <v>4.5999999999999999E-2</v>
      </c>
      <c r="AA186" s="11">
        <v>0.106</v>
      </c>
      <c r="AB186" s="11">
        <v>0.379</v>
      </c>
      <c r="AC186" s="21" t="s">
        <v>1420</v>
      </c>
      <c r="AD186" s="11">
        <v>0.92900000000000005</v>
      </c>
      <c r="AE186" s="111"/>
      <c r="AF186" s="11">
        <v>0.23</v>
      </c>
      <c r="AG186" s="11">
        <v>1.679</v>
      </c>
      <c r="AH186" s="11">
        <v>1.7849999999999999</v>
      </c>
      <c r="AI186" s="11">
        <v>2.9969999999999999</v>
      </c>
      <c r="AJ186" s="14">
        <v>67</v>
      </c>
      <c r="AK186" s="11">
        <v>0.21299999999999999</v>
      </c>
      <c r="AL186" s="11">
        <v>-2.5999999999999999E-2</v>
      </c>
      <c r="AM186" s="11">
        <v>0.70899999999999996</v>
      </c>
      <c r="AN186" s="111"/>
      <c r="AO186" s="11">
        <v>0.39800000000000002</v>
      </c>
      <c r="AP186" s="21" t="s">
        <v>1421</v>
      </c>
      <c r="AQ186" s="12">
        <v>9.7000000000000003E-3</v>
      </c>
      <c r="AR186" s="11">
        <v>0.01</v>
      </c>
      <c r="AS186" s="15">
        <v>67</v>
      </c>
      <c r="AT186" s="10">
        <v>1.24</v>
      </c>
      <c r="AU186" s="11">
        <v>1.2999999999999999E-2</v>
      </c>
      <c r="AV186" s="11">
        <v>0.56899999999999995</v>
      </c>
      <c r="AW186" s="21" t="s">
        <v>1422</v>
      </c>
      <c r="AX186" s="11">
        <v>0.38700000000000001</v>
      </c>
      <c r="AY186" s="11">
        <v>0.84299999999999997</v>
      </c>
      <c r="AZ186" s="11">
        <v>0</v>
      </c>
      <c r="BA186" s="11">
        <v>0.23899999999999999</v>
      </c>
      <c r="BB186" s="11">
        <v>0.80300000000000005</v>
      </c>
      <c r="BC186" s="111"/>
      <c r="BD186" s="15">
        <v>70</v>
      </c>
      <c r="BE186" s="11">
        <v>0.41099999999999998</v>
      </c>
      <c r="BF186" s="11">
        <v>0.97499999999999998</v>
      </c>
      <c r="BG186" s="11">
        <v>-1.4E-2</v>
      </c>
      <c r="BH186" s="11">
        <v>0.24299999999999999</v>
      </c>
      <c r="BI186" s="11">
        <v>0.77</v>
      </c>
      <c r="BJ186" s="111"/>
      <c r="BK186" s="15">
        <v>64</v>
      </c>
      <c r="BL186" s="11">
        <v>0.69</v>
      </c>
      <c r="BM186" s="11">
        <v>0.86799999999999999</v>
      </c>
      <c r="BN186" s="11">
        <v>-6.3E-2</v>
      </c>
      <c r="BO186" s="11">
        <v>0.156</v>
      </c>
      <c r="BP186" s="11">
        <v>0.55300000000000005</v>
      </c>
      <c r="BQ186" s="111"/>
      <c r="BR186" s="15">
        <v>67</v>
      </c>
      <c r="BS186" s="11">
        <v>6.3E-2</v>
      </c>
      <c r="BT186" s="11">
        <v>0.47399999999999998</v>
      </c>
      <c r="BU186" s="11">
        <v>7.4999999999999997E-2</v>
      </c>
      <c r="BV186" s="11">
        <v>0.49299999999999999</v>
      </c>
      <c r="BW186" s="11" t="s">
        <v>1423</v>
      </c>
      <c r="BX186" s="11">
        <v>1.165</v>
      </c>
      <c r="BY186" s="111"/>
      <c r="BZ186" s="15">
        <v>67</v>
      </c>
      <c r="CA186" s="11">
        <v>1E-3</v>
      </c>
      <c r="CB186" s="11">
        <v>0.38</v>
      </c>
      <c r="CC186" s="11">
        <v>7.4999999999999997E-2</v>
      </c>
      <c r="CD186" s="11">
        <v>0.40300000000000002</v>
      </c>
      <c r="CE186" s="21" t="s">
        <v>1424</v>
      </c>
      <c r="CF186" s="11">
        <v>1.0289999999999999</v>
      </c>
      <c r="CG186" s="111"/>
      <c r="CH186" s="11">
        <v>-1.7999999999999999E-2</v>
      </c>
    </row>
    <row r="187" spans="1:86" x14ac:dyDescent="0.25">
      <c r="A187" s="16" t="s">
        <v>468</v>
      </c>
      <c r="B187" s="13" t="s">
        <v>469</v>
      </c>
      <c r="C187" s="9" t="s">
        <v>8</v>
      </c>
      <c r="D187" s="9" t="s">
        <v>108</v>
      </c>
      <c r="E187" s="16" t="s">
        <v>34</v>
      </c>
      <c r="F187" s="10">
        <v>1.8</v>
      </c>
      <c r="G187" s="10">
        <v>1.58</v>
      </c>
      <c r="H187" s="10">
        <v>1.7</v>
      </c>
      <c r="I187" s="10">
        <v>2</v>
      </c>
      <c r="J187" s="111"/>
      <c r="K187" s="10">
        <v>1.7</v>
      </c>
      <c r="L187" s="11">
        <v>0.111</v>
      </c>
      <c r="M187" s="11">
        <v>0.70099999999999996</v>
      </c>
      <c r="N187" s="11">
        <v>0.497</v>
      </c>
      <c r="O187" s="11">
        <v>6.6000000000000003E-2</v>
      </c>
      <c r="P187" s="11">
        <v>6.6</v>
      </c>
      <c r="Q187" s="12">
        <v>6.0900000000000003E-2</v>
      </c>
      <c r="R187" s="104">
        <v>0.70199999999999996</v>
      </c>
      <c r="S187" s="11" t="s">
        <v>1437</v>
      </c>
      <c r="T187" s="11">
        <v>0.876</v>
      </c>
      <c r="U187" s="21" t="s">
        <v>1436</v>
      </c>
      <c r="V187" s="111"/>
      <c r="W187" s="15">
        <v>34</v>
      </c>
      <c r="X187" s="19">
        <v>0.51300000000000001</v>
      </c>
      <c r="Y187" s="11">
        <v>4.1000000000000002E-2</v>
      </c>
      <c r="Z187" s="11">
        <v>0.16600000000000001</v>
      </c>
      <c r="AA187" s="11">
        <v>0.38200000000000001</v>
      </c>
      <c r="AB187" s="11">
        <v>0.61799999999999999</v>
      </c>
      <c r="AC187" s="21" t="s">
        <v>1438</v>
      </c>
      <c r="AD187" s="11">
        <v>1.2609999999999999</v>
      </c>
      <c r="AE187" s="111"/>
      <c r="AF187" s="11">
        <v>0.98199999999999998</v>
      </c>
      <c r="AG187" s="11">
        <v>0.88500000000000001</v>
      </c>
      <c r="AH187" s="11">
        <v>0.748</v>
      </c>
      <c r="AI187" s="11">
        <v>0.66200000000000003</v>
      </c>
      <c r="AJ187" s="14">
        <v>53</v>
      </c>
      <c r="AK187" s="11">
        <v>0.33800000000000002</v>
      </c>
      <c r="AL187" s="11">
        <v>0.05</v>
      </c>
      <c r="AM187" s="11">
        <v>0.93500000000000005</v>
      </c>
      <c r="AN187" s="111"/>
      <c r="AO187" s="11">
        <v>0.85399999999999998</v>
      </c>
      <c r="AP187" s="21" t="s">
        <v>1439</v>
      </c>
      <c r="AQ187" s="12">
        <v>8.5900000000000004E-2</v>
      </c>
      <c r="AR187" s="11">
        <v>9.2999999999999999E-2</v>
      </c>
      <c r="AS187" s="15">
        <v>54</v>
      </c>
      <c r="AT187" s="10">
        <v>1.69</v>
      </c>
      <c r="AU187" s="11">
        <v>0.157</v>
      </c>
      <c r="AV187" s="11">
        <v>0.92100000000000004</v>
      </c>
      <c r="AW187" s="21" t="s">
        <v>1440</v>
      </c>
      <c r="AX187" s="11">
        <v>0.86899999999999999</v>
      </c>
      <c r="AY187" s="11">
        <v>0.23699999999999999</v>
      </c>
      <c r="AZ187" s="11">
        <v>-7.3999999999999996E-2</v>
      </c>
      <c r="BA187" s="11">
        <v>0.25900000000000001</v>
      </c>
      <c r="BB187" s="11">
        <v>0.69699999999999995</v>
      </c>
      <c r="BC187" s="111"/>
      <c r="BD187" s="15">
        <v>55</v>
      </c>
      <c r="BE187" s="11">
        <v>0.73399999999999999</v>
      </c>
      <c r="BF187" s="11">
        <v>0.51700000000000002</v>
      </c>
      <c r="BG187" s="11">
        <v>0.14499999999999999</v>
      </c>
      <c r="BH187" s="11">
        <v>0.36399999999999999</v>
      </c>
      <c r="BI187" s="11">
        <v>0.96699999999999997</v>
      </c>
      <c r="BJ187" s="111"/>
      <c r="BK187" s="15">
        <v>51</v>
      </c>
      <c r="BL187" s="11">
        <v>0.65</v>
      </c>
      <c r="BM187" s="11">
        <v>0.60299999999999998</v>
      </c>
      <c r="BN187" s="11">
        <v>7.8E-2</v>
      </c>
      <c r="BO187" s="11">
        <v>0.39200000000000002</v>
      </c>
      <c r="BP187" s="11">
        <v>1.1399999999999999</v>
      </c>
      <c r="BQ187" s="111"/>
      <c r="BR187" s="15">
        <v>40</v>
      </c>
      <c r="BS187" s="11">
        <v>0.20100000000000001</v>
      </c>
      <c r="BT187" s="11">
        <v>0.32900000000000001</v>
      </c>
      <c r="BU187" s="11">
        <v>0.45</v>
      </c>
      <c r="BV187" s="11">
        <v>0.95</v>
      </c>
      <c r="BW187" s="11" t="s">
        <v>1441</v>
      </c>
      <c r="BX187" s="11">
        <v>1.6890000000000001</v>
      </c>
      <c r="BY187" s="111"/>
      <c r="BZ187" s="15">
        <v>34</v>
      </c>
      <c r="CA187" s="11">
        <v>0.42799999999999999</v>
      </c>
      <c r="CB187" s="11">
        <v>0.151</v>
      </c>
      <c r="CC187" s="11">
        <v>0.29399999999999998</v>
      </c>
      <c r="CD187" s="11">
        <v>0.70599999999999996</v>
      </c>
      <c r="CE187" s="21" t="s">
        <v>1442</v>
      </c>
      <c r="CF187" s="11">
        <v>1.4279999999999999</v>
      </c>
      <c r="CG187" s="111"/>
      <c r="CH187" s="11">
        <v>0.32</v>
      </c>
    </row>
    <row r="188" spans="1:86" x14ac:dyDescent="0.25">
      <c r="A188" s="16" t="s">
        <v>470</v>
      </c>
      <c r="B188" s="13" t="s">
        <v>471</v>
      </c>
      <c r="C188" s="9" t="s">
        <v>8</v>
      </c>
      <c r="D188" s="9" t="s">
        <v>108</v>
      </c>
      <c r="E188" s="16" t="s">
        <v>34</v>
      </c>
      <c r="F188" s="10">
        <v>1.49</v>
      </c>
      <c r="G188" s="10">
        <v>1.4</v>
      </c>
      <c r="H188" s="10">
        <v>1.5</v>
      </c>
      <c r="I188" s="10">
        <v>1.63</v>
      </c>
      <c r="J188" s="111"/>
      <c r="K188" s="10">
        <v>1.46</v>
      </c>
      <c r="L188" s="11">
        <v>5.6000000000000001E-2</v>
      </c>
      <c r="M188" s="11">
        <v>0.32300000000000001</v>
      </c>
      <c r="N188" s="11">
        <v>0.72399999999999998</v>
      </c>
      <c r="O188" s="11">
        <v>3.7999999999999999E-2</v>
      </c>
      <c r="P188" s="11">
        <v>3.8</v>
      </c>
      <c r="Q188" s="12">
        <v>3.9300000000000002E-2</v>
      </c>
      <c r="R188" s="104">
        <v>0.50800000000000001</v>
      </c>
      <c r="S188" s="11" t="s">
        <v>1458</v>
      </c>
      <c r="T188" s="11">
        <v>0.75600000000000001</v>
      </c>
      <c r="U188" s="21" t="s">
        <v>1457</v>
      </c>
      <c r="V188" s="111"/>
      <c r="W188" s="15">
        <v>55</v>
      </c>
      <c r="X188" s="19">
        <v>0.31900000000000001</v>
      </c>
      <c r="Y188" s="11">
        <v>0.113</v>
      </c>
      <c r="Z188" s="11">
        <v>0.105</v>
      </c>
      <c r="AA188" s="11">
        <v>0.255</v>
      </c>
      <c r="AB188" s="11">
        <v>0.65500000000000003</v>
      </c>
      <c r="AC188" s="21" t="s">
        <v>1459</v>
      </c>
      <c r="AD188" s="11">
        <v>1.212</v>
      </c>
      <c r="AE188" s="111"/>
      <c r="AF188" s="11">
        <v>0.38700000000000001</v>
      </c>
      <c r="AG188" s="11">
        <v>1.488</v>
      </c>
      <c r="AH188" s="11">
        <v>1.258</v>
      </c>
      <c r="AI188" s="11">
        <v>1.8720000000000001</v>
      </c>
      <c r="AJ188" s="14">
        <v>62</v>
      </c>
      <c r="AK188" s="11">
        <v>0.35799999999999998</v>
      </c>
      <c r="AL188" s="11">
        <v>-1.4999999999999999E-2</v>
      </c>
      <c r="AM188" s="11">
        <v>0.97099999999999997</v>
      </c>
      <c r="AN188" s="111"/>
      <c r="AO188" s="11">
        <v>0.504</v>
      </c>
      <c r="AP188" s="21" t="s">
        <v>1460</v>
      </c>
      <c r="AQ188" s="12">
        <v>4.6399999999999997E-2</v>
      </c>
      <c r="AR188" s="11">
        <v>4.5999999999999999E-2</v>
      </c>
      <c r="AS188" s="15">
        <v>63</v>
      </c>
      <c r="AT188" s="10">
        <v>1.45</v>
      </c>
      <c r="AU188" s="11">
        <v>6.6000000000000003E-2</v>
      </c>
      <c r="AV188" s="11">
        <v>0.67</v>
      </c>
      <c r="AW188" s="21" t="s">
        <v>1461</v>
      </c>
      <c r="AX188" s="11">
        <v>0.57499999999999996</v>
      </c>
      <c r="AY188" s="11">
        <v>0.502</v>
      </c>
      <c r="AZ188" s="11">
        <v>-0.159</v>
      </c>
      <c r="BA188" s="11">
        <v>0.34899999999999998</v>
      </c>
      <c r="BB188" s="11">
        <v>1.0329999999999999</v>
      </c>
      <c r="BC188" s="111"/>
      <c r="BD188" s="15">
        <v>62</v>
      </c>
      <c r="BE188" s="11">
        <v>0.48599999999999999</v>
      </c>
      <c r="BF188" s="11">
        <v>0.49</v>
      </c>
      <c r="BG188" s="11">
        <v>9.7000000000000003E-2</v>
      </c>
      <c r="BH188" s="11">
        <v>0.38700000000000001</v>
      </c>
      <c r="BI188" s="11">
        <v>1.0289999999999999</v>
      </c>
      <c r="BJ188" s="111"/>
      <c r="BK188" s="15">
        <v>62</v>
      </c>
      <c r="BL188" s="11">
        <v>0.72299999999999998</v>
      </c>
      <c r="BM188" s="11">
        <v>0.96299999999999997</v>
      </c>
      <c r="BN188" s="11">
        <v>1.6E-2</v>
      </c>
      <c r="BO188" s="11">
        <v>0.33900000000000002</v>
      </c>
      <c r="BP188" s="11">
        <v>0.85099999999999998</v>
      </c>
      <c r="BQ188" s="111"/>
      <c r="BR188" s="15">
        <v>60</v>
      </c>
      <c r="BS188" s="11">
        <v>0.105</v>
      </c>
      <c r="BT188" s="11">
        <v>0.34200000000000003</v>
      </c>
      <c r="BU188" s="11">
        <v>0.11700000000000001</v>
      </c>
      <c r="BV188" s="11">
        <v>0.71699999999999997</v>
      </c>
      <c r="BW188" s="11" t="s">
        <v>1462</v>
      </c>
      <c r="BX188" s="11">
        <v>1.4730000000000001</v>
      </c>
      <c r="BY188" s="111"/>
      <c r="BZ188" s="15">
        <v>51</v>
      </c>
      <c r="CA188" s="11">
        <v>-2.8000000000000001E-2</v>
      </c>
      <c r="CB188" s="11">
        <v>0.38500000000000001</v>
      </c>
      <c r="CC188" s="11">
        <v>5.8999999999999997E-2</v>
      </c>
      <c r="CD188" s="11">
        <v>0.80400000000000005</v>
      </c>
      <c r="CE188" s="21" t="s">
        <v>1463</v>
      </c>
      <c r="CF188" s="11">
        <v>1.4570000000000001</v>
      </c>
      <c r="CG188" s="111"/>
      <c r="CH188" s="11">
        <v>0.184</v>
      </c>
    </row>
    <row r="189" spans="1:86" x14ac:dyDescent="0.25">
      <c r="A189" s="16" t="s">
        <v>472</v>
      </c>
      <c r="B189" s="13" t="s">
        <v>439</v>
      </c>
      <c r="C189" s="9" t="s">
        <v>8</v>
      </c>
      <c r="D189" s="9" t="s">
        <v>108</v>
      </c>
      <c r="E189" s="16" t="s">
        <v>34</v>
      </c>
      <c r="F189" s="10">
        <v>1.49</v>
      </c>
      <c r="G189" s="10">
        <v>1.28</v>
      </c>
      <c r="H189" s="10">
        <v>1.34</v>
      </c>
      <c r="I189" s="10">
        <v>1.61</v>
      </c>
      <c r="J189" s="111"/>
      <c r="K189" s="10">
        <v>1.37</v>
      </c>
      <c r="L189" s="11">
        <v>0.108</v>
      </c>
      <c r="M189" s="11">
        <v>0.83399999999999996</v>
      </c>
      <c r="N189" s="11">
        <v>0.436</v>
      </c>
      <c r="O189" s="11">
        <v>7.9000000000000001E-2</v>
      </c>
      <c r="P189" s="11">
        <v>7.9</v>
      </c>
      <c r="Q189" s="12">
        <v>7.4300000000000005E-2</v>
      </c>
      <c r="R189" s="104">
        <v>0.53</v>
      </c>
      <c r="S189" s="11" t="s">
        <v>1478</v>
      </c>
      <c r="T189" s="11">
        <v>0.77200000000000002</v>
      </c>
      <c r="U189" s="21" t="s">
        <v>1477</v>
      </c>
      <c r="V189" s="111"/>
      <c r="W189" s="15">
        <v>28</v>
      </c>
      <c r="X189" s="19">
        <v>0.38</v>
      </c>
      <c r="Y189" s="11">
        <v>8.7999999999999995E-2</v>
      </c>
      <c r="Z189" s="11">
        <v>0.16</v>
      </c>
      <c r="AA189" s="11">
        <v>0.17899999999999999</v>
      </c>
      <c r="AB189" s="11">
        <v>0.46400000000000002</v>
      </c>
      <c r="AC189" s="21" t="s">
        <v>1479</v>
      </c>
      <c r="AD189" s="11">
        <v>1.105</v>
      </c>
      <c r="AE189" s="111"/>
      <c r="AF189" s="11">
        <v>0.94</v>
      </c>
      <c r="AG189" s="11">
        <v>0.68899999999999995</v>
      </c>
      <c r="AH189" s="11">
        <v>0.83299999999999996</v>
      </c>
      <c r="AI189" s="11">
        <v>0.57399999999999995</v>
      </c>
      <c r="AJ189" s="14">
        <v>39</v>
      </c>
      <c r="AK189" s="11">
        <v>0.30199999999999999</v>
      </c>
      <c r="AL189" s="11">
        <v>-0.14799999999999999</v>
      </c>
      <c r="AM189" s="11">
        <v>0.86899999999999999</v>
      </c>
      <c r="AN189" s="111"/>
      <c r="AO189" s="11">
        <v>0.60199999999999998</v>
      </c>
      <c r="AP189" s="21" t="s">
        <v>1480</v>
      </c>
      <c r="AQ189" s="12">
        <v>0.1022</v>
      </c>
      <c r="AR189" s="11">
        <v>0.108</v>
      </c>
      <c r="AS189" s="15">
        <v>38</v>
      </c>
      <c r="AT189" s="10">
        <v>1.38</v>
      </c>
      <c r="AU189" s="11">
        <v>0.14899999999999999</v>
      </c>
      <c r="AV189" s="11">
        <v>0.752</v>
      </c>
      <c r="AW189" s="21" t="s">
        <v>1481</v>
      </c>
      <c r="AX189" s="11">
        <v>0.64800000000000002</v>
      </c>
      <c r="AY189" s="11">
        <v>0.24</v>
      </c>
      <c r="AZ189" s="11">
        <v>-0.26300000000000001</v>
      </c>
      <c r="BA189" s="11">
        <v>0.316</v>
      </c>
      <c r="BB189" s="11">
        <v>0.877</v>
      </c>
      <c r="BC189" s="111"/>
      <c r="BD189" s="15">
        <v>39</v>
      </c>
      <c r="BE189" s="11">
        <v>0.78400000000000003</v>
      </c>
      <c r="BF189" s="11">
        <v>0.73399999999999999</v>
      </c>
      <c r="BG189" s="11">
        <v>5.0999999999999997E-2</v>
      </c>
      <c r="BH189" s="11">
        <v>0.20499999999999999</v>
      </c>
      <c r="BI189" s="11">
        <v>0.65300000000000002</v>
      </c>
      <c r="BJ189" s="111"/>
      <c r="BK189" s="15">
        <v>39</v>
      </c>
      <c r="BL189" s="11">
        <v>0.54</v>
      </c>
      <c r="BM189" s="11">
        <v>0.39300000000000002</v>
      </c>
      <c r="BN189" s="11">
        <v>-0.23100000000000001</v>
      </c>
      <c r="BO189" s="11">
        <v>0.38500000000000001</v>
      </c>
      <c r="BP189" s="11">
        <v>1.077</v>
      </c>
      <c r="BQ189" s="111"/>
      <c r="BR189" s="15">
        <v>32</v>
      </c>
      <c r="BS189" s="11">
        <v>0.31900000000000001</v>
      </c>
      <c r="BT189" s="11">
        <v>0.53300000000000003</v>
      </c>
      <c r="BU189" s="11">
        <v>0.156</v>
      </c>
      <c r="BV189" s="11">
        <v>0.59399999999999997</v>
      </c>
      <c r="BW189" s="11" t="s">
        <v>1482</v>
      </c>
      <c r="BX189" s="11">
        <v>1.264</v>
      </c>
      <c r="BY189" s="111"/>
      <c r="BZ189" s="15">
        <v>28</v>
      </c>
      <c r="CA189" s="11">
        <v>0.16300000000000001</v>
      </c>
      <c r="CB189" s="11">
        <v>0.158</v>
      </c>
      <c r="CC189" s="11">
        <v>0.25</v>
      </c>
      <c r="CD189" s="11">
        <v>0.60699999999999998</v>
      </c>
      <c r="CE189" s="21" t="s">
        <v>1483</v>
      </c>
      <c r="CF189" s="11">
        <v>1.286</v>
      </c>
      <c r="CG189" s="111"/>
      <c r="CH189" s="11">
        <v>0.39900000000000002</v>
      </c>
    </row>
    <row r="190" spans="1:86" x14ac:dyDescent="0.25">
      <c r="A190" s="16" t="s">
        <v>473</v>
      </c>
      <c r="B190" s="13" t="s">
        <v>474</v>
      </c>
      <c r="C190" s="9" t="s">
        <v>8</v>
      </c>
      <c r="D190" s="9" t="s">
        <v>108</v>
      </c>
      <c r="E190" s="16" t="s">
        <v>34</v>
      </c>
      <c r="F190" s="10">
        <v>1.46</v>
      </c>
      <c r="G190" s="10">
        <v>1.38</v>
      </c>
      <c r="H190" s="10">
        <v>1.38</v>
      </c>
      <c r="I190" s="10">
        <v>1.71</v>
      </c>
      <c r="J190" s="111"/>
      <c r="K190" s="10">
        <v>1.4</v>
      </c>
      <c r="L190" s="11">
        <v>4.7E-2</v>
      </c>
      <c r="M190" s="11">
        <v>0.318</v>
      </c>
      <c r="N190" s="11">
        <v>0.72799999999999998</v>
      </c>
      <c r="O190" s="11">
        <v>3.4000000000000002E-2</v>
      </c>
      <c r="P190" s="11">
        <v>3.4</v>
      </c>
      <c r="Q190" s="12">
        <v>3.4099999999999998E-2</v>
      </c>
      <c r="R190" s="104">
        <v>0.48299999999999998</v>
      </c>
      <c r="S190" s="11" t="s">
        <v>1498</v>
      </c>
      <c r="T190" s="11">
        <v>0.73699999999999999</v>
      </c>
      <c r="U190" s="21" t="s">
        <v>1497</v>
      </c>
      <c r="V190" s="111"/>
      <c r="W190" s="15">
        <v>57</v>
      </c>
      <c r="X190" s="19">
        <v>0.26100000000000001</v>
      </c>
      <c r="Y190" s="11">
        <v>1.2999999999999999E-2</v>
      </c>
      <c r="Z190" s="11">
        <v>0.152</v>
      </c>
      <c r="AA190" s="11">
        <v>0.26300000000000001</v>
      </c>
      <c r="AB190" s="11">
        <v>0.64900000000000002</v>
      </c>
      <c r="AC190" s="21" t="s">
        <v>1499</v>
      </c>
      <c r="AD190" s="11">
        <v>1.3580000000000001</v>
      </c>
      <c r="AE190" s="111"/>
      <c r="AF190" s="11">
        <v>1.105</v>
      </c>
      <c r="AG190" s="11">
        <v>0.61699999999999999</v>
      </c>
      <c r="AH190" s="11">
        <v>0.45400000000000001</v>
      </c>
      <c r="AI190" s="11">
        <v>0.28000000000000003</v>
      </c>
      <c r="AJ190" s="14">
        <v>71</v>
      </c>
      <c r="AK190" s="11">
        <v>0.32700000000000001</v>
      </c>
      <c r="AL190" s="11">
        <v>-5.6000000000000001E-2</v>
      </c>
      <c r="AM190" s="11">
        <v>0.96099999999999997</v>
      </c>
      <c r="AN190" s="111"/>
      <c r="AO190" s="11">
        <v>0.66300000000000003</v>
      </c>
      <c r="AP190" s="21" t="s">
        <v>1500</v>
      </c>
      <c r="AQ190" s="12">
        <v>4.1799999999999997E-2</v>
      </c>
      <c r="AR190" s="11">
        <v>4.1000000000000002E-2</v>
      </c>
      <c r="AS190" s="15">
        <v>72</v>
      </c>
      <c r="AT190" s="10">
        <v>1.42</v>
      </c>
      <c r="AU190" s="11">
        <v>5.8000000000000003E-2</v>
      </c>
      <c r="AV190" s="11">
        <v>0.79700000000000004</v>
      </c>
      <c r="AW190" s="21" t="s">
        <v>1501</v>
      </c>
      <c r="AX190" s="11">
        <v>0.68200000000000005</v>
      </c>
      <c r="AY190" s="11">
        <v>0.51800000000000002</v>
      </c>
      <c r="AZ190" s="11">
        <v>-5.6000000000000001E-2</v>
      </c>
      <c r="BA190" s="11">
        <v>0.25</v>
      </c>
      <c r="BB190" s="11">
        <v>0.80100000000000005</v>
      </c>
      <c r="BC190" s="111"/>
      <c r="BD190" s="15">
        <v>71</v>
      </c>
      <c r="BE190" s="11">
        <v>0.502</v>
      </c>
      <c r="BF190" s="11">
        <v>1</v>
      </c>
      <c r="BG190" s="11">
        <v>-2.8000000000000001E-2</v>
      </c>
      <c r="BH190" s="11">
        <v>0.33800000000000002</v>
      </c>
      <c r="BI190" s="11">
        <v>0.94199999999999995</v>
      </c>
      <c r="BJ190" s="111"/>
      <c r="BK190" s="15">
        <v>71</v>
      </c>
      <c r="BL190" s="11">
        <v>0.31</v>
      </c>
      <c r="BM190" s="11">
        <v>0.51800000000000002</v>
      </c>
      <c r="BN190" s="11">
        <v>-8.5000000000000006E-2</v>
      </c>
      <c r="BO190" s="11">
        <v>0.39400000000000002</v>
      </c>
      <c r="BP190" s="11">
        <v>1.1399999999999999</v>
      </c>
      <c r="BQ190" s="111"/>
      <c r="BR190" s="15">
        <v>61</v>
      </c>
      <c r="BS190" s="11">
        <v>0.24299999999999999</v>
      </c>
      <c r="BT190" s="11">
        <v>5.5E-2</v>
      </c>
      <c r="BU190" s="11">
        <v>0.377</v>
      </c>
      <c r="BV190" s="11">
        <v>0.70499999999999996</v>
      </c>
      <c r="BW190" s="11" t="s">
        <v>1502</v>
      </c>
      <c r="BX190" s="11">
        <v>1.3460000000000001</v>
      </c>
      <c r="BY190" s="111"/>
      <c r="BZ190" s="15">
        <v>58</v>
      </c>
      <c r="CA190" s="11">
        <v>0.13400000000000001</v>
      </c>
      <c r="CB190" s="11">
        <v>1.2999999999999999E-2</v>
      </c>
      <c r="CC190" s="11">
        <v>0.25900000000000001</v>
      </c>
      <c r="CD190" s="11">
        <v>0.81</v>
      </c>
      <c r="CE190" s="21" t="s">
        <v>1503</v>
      </c>
      <c r="CF190" s="11">
        <v>1.4690000000000001</v>
      </c>
      <c r="CG190" s="111"/>
      <c r="CH190" s="11">
        <v>0.23300000000000001</v>
      </c>
    </row>
    <row r="191" spans="1:86" x14ac:dyDescent="0.25">
      <c r="A191" s="16" t="s">
        <v>475</v>
      </c>
      <c r="B191" s="13" t="s">
        <v>476</v>
      </c>
      <c r="C191" s="9" t="s">
        <v>8</v>
      </c>
      <c r="D191" s="9" t="s">
        <v>108</v>
      </c>
      <c r="E191" s="16" t="s">
        <v>34</v>
      </c>
      <c r="F191" s="10">
        <v>1.29</v>
      </c>
      <c r="G191" s="10">
        <v>1.19</v>
      </c>
      <c r="H191" s="10">
        <v>1.23</v>
      </c>
      <c r="I191" s="10">
        <v>1.68</v>
      </c>
      <c r="J191" s="111"/>
      <c r="K191" s="10">
        <v>1.24</v>
      </c>
      <c r="L191" s="11">
        <v>4.8000000000000001E-2</v>
      </c>
      <c r="M191" s="11">
        <v>0.41299999999999998</v>
      </c>
      <c r="N191" s="11">
        <v>0.66200000000000003</v>
      </c>
      <c r="O191" s="11">
        <v>3.9E-2</v>
      </c>
      <c r="P191" s="11">
        <v>3.9</v>
      </c>
      <c r="Q191" s="12">
        <v>3.0200000000000001E-2</v>
      </c>
      <c r="R191" s="104">
        <v>0.61</v>
      </c>
      <c r="S191" s="11" t="s">
        <v>1517</v>
      </c>
      <c r="T191" s="11">
        <v>0.82399999999999995</v>
      </c>
      <c r="U191" s="21" t="s">
        <v>1516</v>
      </c>
      <c r="V191" s="111"/>
      <c r="W191" s="15">
        <v>55</v>
      </c>
      <c r="X191" s="19">
        <v>0.42699999999999999</v>
      </c>
      <c r="Y191" s="11">
        <v>0</v>
      </c>
      <c r="Z191" s="11">
        <v>0.24</v>
      </c>
      <c r="AA191" s="11">
        <v>0.58199999999999996</v>
      </c>
      <c r="AB191" s="11">
        <v>0.61799999999999999</v>
      </c>
      <c r="AC191" s="21" t="s">
        <v>1518</v>
      </c>
      <c r="AD191" s="11">
        <v>1.173</v>
      </c>
      <c r="AE191" s="111"/>
      <c r="AF191" s="11">
        <v>0.65800000000000003</v>
      </c>
      <c r="AG191" s="11">
        <v>0.98299999999999998</v>
      </c>
      <c r="AH191" s="11">
        <v>1.0129999999999999</v>
      </c>
      <c r="AI191" s="11">
        <v>0.996</v>
      </c>
      <c r="AJ191" s="14">
        <v>59</v>
      </c>
      <c r="AK191" s="11">
        <v>0.186</v>
      </c>
      <c r="AL191" s="11">
        <v>-3.9E-2</v>
      </c>
      <c r="AM191" s="11">
        <v>0.65600000000000003</v>
      </c>
      <c r="AN191" s="111"/>
      <c r="AO191" s="11">
        <v>0.61499999999999999</v>
      </c>
      <c r="AP191" s="21" t="s">
        <v>1519</v>
      </c>
      <c r="AQ191" s="12">
        <v>4.2299999999999997E-2</v>
      </c>
      <c r="AR191" s="11">
        <v>5.5E-2</v>
      </c>
      <c r="AS191" s="15">
        <v>60</v>
      </c>
      <c r="AT191" s="10">
        <v>1.24</v>
      </c>
      <c r="AU191" s="11">
        <v>6.8000000000000005E-2</v>
      </c>
      <c r="AV191" s="11">
        <v>0.76200000000000001</v>
      </c>
      <c r="AW191" s="21" t="s">
        <v>1520</v>
      </c>
      <c r="AX191" s="11">
        <v>0.64700000000000002</v>
      </c>
      <c r="AY191" s="11">
        <v>0.44500000000000001</v>
      </c>
      <c r="AZ191" s="11">
        <v>-0.11700000000000001</v>
      </c>
      <c r="BA191" s="11">
        <v>0.217</v>
      </c>
      <c r="BB191" s="11">
        <v>0.67</v>
      </c>
      <c r="BC191" s="111"/>
      <c r="BD191" s="15">
        <v>59</v>
      </c>
      <c r="BE191" s="11">
        <v>0.66700000000000004</v>
      </c>
      <c r="BF191" s="11">
        <v>0.77300000000000002</v>
      </c>
      <c r="BG191" s="11">
        <v>5.0999999999999997E-2</v>
      </c>
      <c r="BH191" s="11">
        <v>0.153</v>
      </c>
      <c r="BI191" s="11">
        <v>0.60199999999999998</v>
      </c>
      <c r="BJ191" s="111"/>
      <c r="BK191" s="15">
        <v>58</v>
      </c>
      <c r="BL191" s="11">
        <v>0.65500000000000003</v>
      </c>
      <c r="BM191" s="11">
        <v>0.64</v>
      </c>
      <c r="BN191" s="11">
        <v>-5.1999999999999998E-2</v>
      </c>
      <c r="BO191" s="11">
        <v>0.19</v>
      </c>
      <c r="BP191" s="11">
        <v>0.69599999999999995</v>
      </c>
      <c r="BQ191" s="111"/>
      <c r="BR191" s="15">
        <v>56</v>
      </c>
      <c r="BS191" s="11">
        <v>0.317</v>
      </c>
      <c r="BT191" s="11">
        <v>2E-3</v>
      </c>
      <c r="BU191" s="11">
        <v>0.35699999999999998</v>
      </c>
      <c r="BV191" s="11">
        <v>0.64300000000000002</v>
      </c>
      <c r="BW191" s="11" t="s">
        <v>1521</v>
      </c>
      <c r="BX191" s="11">
        <v>1.2310000000000001</v>
      </c>
      <c r="BY191" s="111"/>
      <c r="BZ191" s="15">
        <v>54</v>
      </c>
      <c r="CA191" s="11">
        <v>0.23699999999999999</v>
      </c>
      <c r="CB191" s="11">
        <v>0</v>
      </c>
      <c r="CC191" s="11">
        <v>0.42599999999999999</v>
      </c>
      <c r="CD191" s="11">
        <v>0.64800000000000002</v>
      </c>
      <c r="CE191" s="21" t="s">
        <v>1522</v>
      </c>
      <c r="CF191" s="11">
        <v>1.282</v>
      </c>
      <c r="CG191" s="111"/>
      <c r="CH191" s="11">
        <v>0.34499999999999997</v>
      </c>
    </row>
    <row r="192" spans="1:86" x14ac:dyDescent="0.25">
      <c r="A192" s="16" t="s">
        <v>477</v>
      </c>
      <c r="B192" s="13" t="s">
        <v>478</v>
      </c>
      <c r="C192" s="9" t="s">
        <v>8</v>
      </c>
      <c r="D192" s="9" t="s">
        <v>108</v>
      </c>
      <c r="E192" s="16" t="s">
        <v>34</v>
      </c>
      <c r="F192" s="10">
        <v>1.62</v>
      </c>
      <c r="G192" s="10">
        <v>1.52</v>
      </c>
      <c r="H192" s="10">
        <v>1.43</v>
      </c>
      <c r="I192" s="10">
        <v>1.83</v>
      </c>
      <c r="J192" s="111"/>
      <c r="K192" s="10">
        <v>1.52</v>
      </c>
      <c r="L192" s="11">
        <v>9.2999999999999999E-2</v>
      </c>
      <c r="M192" s="11">
        <v>0.91500000000000004</v>
      </c>
      <c r="N192" s="11">
        <v>0.40200000000000002</v>
      </c>
      <c r="O192" s="11">
        <v>6.0999999999999999E-2</v>
      </c>
      <c r="P192" s="11">
        <v>6.1</v>
      </c>
      <c r="Q192" s="12">
        <v>6.7900000000000002E-2</v>
      </c>
      <c r="R192" s="104">
        <v>0.46200000000000002</v>
      </c>
      <c r="S192" s="11" t="s">
        <v>1537</v>
      </c>
      <c r="T192" s="11">
        <v>0.72</v>
      </c>
      <c r="U192" s="21" t="s">
        <v>1536</v>
      </c>
      <c r="V192" s="111"/>
      <c r="W192" s="15">
        <v>43</v>
      </c>
      <c r="X192" s="19">
        <v>0.52200000000000002</v>
      </c>
      <c r="Y192" s="11">
        <v>5.7000000000000002E-2</v>
      </c>
      <c r="Z192" s="11">
        <v>0.13200000000000001</v>
      </c>
      <c r="AA192" s="11">
        <v>0.372</v>
      </c>
      <c r="AB192" s="11">
        <v>0.60499999999999998</v>
      </c>
      <c r="AC192" s="21" t="s">
        <v>1538</v>
      </c>
      <c r="AD192" s="11">
        <v>1.25</v>
      </c>
      <c r="AE192" s="111"/>
      <c r="AF192" s="11">
        <v>0.79500000000000004</v>
      </c>
      <c r="AG192" s="11">
        <v>0.81499999999999995</v>
      </c>
      <c r="AH192" s="11">
        <v>0.69099999999999995</v>
      </c>
      <c r="AI192" s="11">
        <v>0.56299999999999994</v>
      </c>
      <c r="AJ192" s="14">
        <v>72</v>
      </c>
      <c r="AK192" s="11">
        <v>0.39100000000000001</v>
      </c>
      <c r="AL192" s="11">
        <v>-0.14899999999999999</v>
      </c>
      <c r="AM192" s="11">
        <v>1.0940000000000001</v>
      </c>
      <c r="AN192" s="111"/>
      <c r="AO192" s="11">
        <v>0.58899999999999997</v>
      </c>
      <c r="AP192" s="21" t="s">
        <v>1539</v>
      </c>
      <c r="AQ192" s="12">
        <v>5.0200000000000002E-2</v>
      </c>
      <c r="AR192" s="11">
        <v>4.3999999999999997E-2</v>
      </c>
      <c r="AS192" s="15">
        <v>75</v>
      </c>
      <c r="AT192" s="10">
        <v>1.57</v>
      </c>
      <c r="AU192" s="11">
        <v>6.8000000000000005E-2</v>
      </c>
      <c r="AV192" s="11">
        <v>0.74099999999999999</v>
      </c>
      <c r="AW192" s="21" t="s">
        <v>1540</v>
      </c>
      <c r="AX192" s="11">
        <v>0.64700000000000002</v>
      </c>
      <c r="AY192" s="11">
        <v>0.49299999999999999</v>
      </c>
      <c r="AZ192" s="11">
        <v>-0.16</v>
      </c>
      <c r="BA192" s="11">
        <v>0.373</v>
      </c>
      <c r="BB192" s="11">
        <v>1.032</v>
      </c>
      <c r="BC192" s="111"/>
      <c r="BD192" s="15">
        <v>70</v>
      </c>
      <c r="BE192" s="11">
        <v>0.54900000000000004</v>
      </c>
      <c r="BF192" s="11">
        <v>0.54700000000000004</v>
      </c>
      <c r="BG192" s="11">
        <v>-0.129</v>
      </c>
      <c r="BH192" s="11">
        <v>0.32900000000000001</v>
      </c>
      <c r="BI192" s="11">
        <v>1.0429999999999999</v>
      </c>
      <c r="BJ192" s="111"/>
      <c r="BK192" s="15">
        <v>70</v>
      </c>
      <c r="BL192" s="11">
        <v>0.44700000000000001</v>
      </c>
      <c r="BM192" s="11">
        <v>0.19400000000000001</v>
      </c>
      <c r="BN192" s="11">
        <v>-0.157</v>
      </c>
      <c r="BO192" s="11">
        <v>0.47099999999999997</v>
      </c>
      <c r="BP192" s="11">
        <v>1.206</v>
      </c>
      <c r="BQ192" s="111"/>
      <c r="BR192" s="15">
        <v>50</v>
      </c>
      <c r="BS192" s="11">
        <v>0.57499999999999996</v>
      </c>
      <c r="BT192" s="11">
        <v>0.18</v>
      </c>
      <c r="BU192" s="11">
        <v>0.34</v>
      </c>
      <c r="BV192" s="11">
        <v>0.62</v>
      </c>
      <c r="BW192" s="11" t="s">
        <v>1541</v>
      </c>
      <c r="BX192" s="11">
        <v>1.1739999999999999</v>
      </c>
      <c r="BY192" s="111"/>
      <c r="BZ192" s="15">
        <v>41</v>
      </c>
      <c r="CA192" s="11">
        <v>0.49299999999999999</v>
      </c>
      <c r="CB192" s="11">
        <v>1.4999999999999999E-2</v>
      </c>
      <c r="CC192" s="11">
        <v>0.53700000000000003</v>
      </c>
      <c r="CD192" s="11">
        <v>0.68300000000000005</v>
      </c>
      <c r="CE192" s="21" t="s">
        <v>1542</v>
      </c>
      <c r="CF192" s="11">
        <v>1.2509999999999999</v>
      </c>
      <c r="CG192" s="111"/>
      <c r="CH192" s="11">
        <v>0.623</v>
      </c>
    </row>
    <row r="193" spans="1:86" x14ac:dyDescent="0.25">
      <c r="A193" s="16" t="s">
        <v>479</v>
      </c>
      <c r="B193" s="13" t="s">
        <v>480</v>
      </c>
      <c r="C193" s="9" t="s">
        <v>8</v>
      </c>
      <c r="D193" s="9" t="s">
        <v>108</v>
      </c>
      <c r="E193" s="16" t="s">
        <v>34</v>
      </c>
      <c r="F193" s="10">
        <v>1.38</v>
      </c>
      <c r="G193" s="10">
        <v>1.31</v>
      </c>
      <c r="H193" s="10">
        <v>1.18</v>
      </c>
      <c r="I193" s="10">
        <v>1.53</v>
      </c>
      <c r="J193" s="111"/>
      <c r="K193" s="10">
        <v>1.29</v>
      </c>
      <c r="L193" s="11">
        <v>0.10199999999999999</v>
      </c>
      <c r="M193" s="11">
        <v>0.19600000000000001</v>
      </c>
      <c r="N193" s="11">
        <v>0.82299999999999995</v>
      </c>
      <c r="O193" s="11">
        <v>7.9000000000000001E-2</v>
      </c>
      <c r="P193" s="11">
        <v>7.9</v>
      </c>
      <c r="Q193" s="12">
        <v>2.2700000000000001E-2</v>
      </c>
      <c r="R193" s="104">
        <v>0.95099999999999996</v>
      </c>
      <c r="S193" s="11" t="s">
        <v>1555</v>
      </c>
      <c r="T193" s="11">
        <v>0.98299999999999998</v>
      </c>
      <c r="U193" s="21" t="s">
        <v>1554</v>
      </c>
      <c r="V193" s="111"/>
      <c r="W193" s="15">
        <v>8</v>
      </c>
      <c r="X193" s="19">
        <v>-0.20399999999999999</v>
      </c>
      <c r="Y193" s="11">
        <v>0.47</v>
      </c>
      <c r="Z193" s="11">
        <v>0.109</v>
      </c>
      <c r="AA193" s="11">
        <v>0.125</v>
      </c>
      <c r="AB193" s="11">
        <v>0.625</v>
      </c>
      <c r="AC193" s="21" t="s">
        <v>1556</v>
      </c>
      <c r="AD193" s="11">
        <v>1.4410000000000001</v>
      </c>
      <c r="AE193" s="111"/>
      <c r="AF193" s="11">
        <v>0.97599999999999998</v>
      </c>
      <c r="AG193" s="11">
        <v>1</v>
      </c>
      <c r="AH193" s="11">
        <v>1.024</v>
      </c>
      <c r="AI193" s="11">
        <v>1.024</v>
      </c>
      <c r="AJ193" s="14">
        <v>10</v>
      </c>
      <c r="AK193" s="11">
        <v>0.03</v>
      </c>
      <c r="AL193" s="11">
        <v>-0.03</v>
      </c>
      <c r="AM193" s="11">
        <v>0.129</v>
      </c>
      <c r="AN193" s="111"/>
      <c r="AO193" s="11">
        <v>0.92900000000000005</v>
      </c>
      <c r="AP193" s="21" t="s">
        <v>1557</v>
      </c>
      <c r="AQ193" s="12">
        <v>1.21E-2</v>
      </c>
      <c r="AR193" s="11">
        <v>0.04</v>
      </c>
      <c r="AS193" s="15">
        <v>11</v>
      </c>
      <c r="AT193" s="10">
        <v>1.35</v>
      </c>
      <c r="AU193" s="11">
        <v>5.3999999999999999E-2</v>
      </c>
      <c r="AV193" s="11">
        <v>0.96299999999999997</v>
      </c>
      <c r="AW193" s="21" t="s">
        <v>1558</v>
      </c>
      <c r="AX193" s="11">
        <v>0.97599999999999998</v>
      </c>
      <c r="AY193" s="11">
        <v>0.81499999999999995</v>
      </c>
      <c r="AZ193" s="11">
        <v>-9.0999999999999998E-2</v>
      </c>
      <c r="BA193" s="11">
        <v>9.0999999999999998E-2</v>
      </c>
      <c r="BB193" s="11">
        <v>0.38600000000000001</v>
      </c>
      <c r="BC193" s="111"/>
      <c r="BD193" s="15">
        <v>10</v>
      </c>
      <c r="BE193" s="11">
        <v>1</v>
      </c>
      <c r="BF193" s="11">
        <v>0.71399999999999997</v>
      </c>
      <c r="BG193" s="11">
        <v>0</v>
      </c>
      <c r="BH193" s="11">
        <v>0</v>
      </c>
      <c r="BI193" s="11">
        <v>0</v>
      </c>
      <c r="BJ193" s="111"/>
      <c r="BK193" s="15">
        <v>9</v>
      </c>
      <c r="BL193" s="11">
        <v>1</v>
      </c>
      <c r="BM193" s="11">
        <v>0.55600000000000005</v>
      </c>
      <c r="BN193" s="11">
        <v>0</v>
      </c>
      <c r="BO193" s="11">
        <v>0</v>
      </c>
      <c r="BP193" s="11">
        <v>0</v>
      </c>
      <c r="BQ193" s="111"/>
      <c r="BR193" s="15">
        <v>7</v>
      </c>
      <c r="BS193" s="11">
        <v>-0.24</v>
      </c>
      <c r="BT193" s="11">
        <v>0.63900000000000001</v>
      </c>
      <c r="BU193" s="11">
        <v>0.14299999999999999</v>
      </c>
      <c r="BV193" s="11">
        <v>0.71399999999999997</v>
      </c>
      <c r="BW193" s="11" t="s">
        <v>1559</v>
      </c>
      <c r="BX193" s="11">
        <v>1.5549999999999999</v>
      </c>
      <c r="BY193" s="111"/>
      <c r="BZ193" s="15">
        <v>7</v>
      </c>
      <c r="CA193" s="11">
        <v>-0.24</v>
      </c>
      <c r="CB193" s="11">
        <v>0.28100000000000003</v>
      </c>
      <c r="CC193" s="11">
        <v>0.14299999999999999</v>
      </c>
      <c r="CD193" s="11">
        <v>0.71399999999999997</v>
      </c>
      <c r="CE193" s="21" t="s">
        <v>1559</v>
      </c>
      <c r="CF193" s="11">
        <v>1.5549999999999999</v>
      </c>
      <c r="CG193" s="111"/>
      <c r="CH193" s="11">
        <v>-0.17699999999999999</v>
      </c>
    </row>
    <row r="194" spans="1:86" x14ac:dyDescent="0.25">
      <c r="A194" s="16" t="s">
        <v>481</v>
      </c>
      <c r="B194" s="13" t="s">
        <v>482</v>
      </c>
      <c r="C194" s="9" t="s">
        <v>8</v>
      </c>
      <c r="D194" s="9" t="s">
        <v>108</v>
      </c>
      <c r="E194" s="16" t="s">
        <v>34</v>
      </c>
      <c r="F194" s="10">
        <v>1.31</v>
      </c>
      <c r="G194" s="10">
        <v>1.32</v>
      </c>
      <c r="H194" s="10">
        <v>1.36</v>
      </c>
      <c r="I194" s="10">
        <v>1.48</v>
      </c>
      <c r="J194" s="111"/>
      <c r="K194" s="10">
        <v>1.33</v>
      </c>
      <c r="L194" s="11">
        <v>2.9000000000000001E-2</v>
      </c>
      <c r="M194" s="11">
        <v>0.106</v>
      </c>
      <c r="N194" s="11">
        <v>0.89900000000000002</v>
      </c>
      <c r="O194" s="11">
        <v>2.1999999999999999E-2</v>
      </c>
      <c r="P194" s="11">
        <v>2.2000000000000002</v>
      </c>
      <c r="Q194" s="12">
        <v>1.7399999999999999E-2</v>
      </c>
      <c r="R194" s="104">
        <v>0.63700000000000001</v>
      </c>
      <c r="S194" s="11" t="s">
        <v>1575</v>
      </c>
      <c r="T194" s="11">
        <v>0.84</v>
      </c>
      <c r="U194" s="21" t="s">
        <v>1574</v>
      </c>
      <c r="V194" s="111"/>
      <c r="W194" s="15">
        <v>43</v>
      </c>
      <c r="X194" s="19">
        <v>0.13100000000000001</v>
      </c>
      <c r="Y194" s="11">
        <v>0.24299999999999999</v>
      </c>
      <c r="Z194" s="11">
        <v>8.2000000000000003E-2</v>
      </c>
      <c r="AA194" s="11">
        <v>0.23300000000000001</v>
      </c>
      <c r="AB194" s="11">
        <v>0.60499999999999998</v>
      </c>
      <c r="AC194" s="21" t="s">
        <v>1576</v>
      </c>
      <c r="AD194" s="11">
        <v>1.3919999999999999</v>
      </c>
      <c r="AE194" s="111"/>
      <c r="AF194" s="11">
        <v>0.64700000000000002</v>
      </c>
      <c r="AG194" s="11">
        <v>0.97899999999999998</v>
      </c>
      <c r="AH194" s="11">
        <v>1.1439999999999999</v>
      </c>
      <c r="AI194" s="11">
        <v>1.1200000000000001</v>
      </c>
      <c r="AJ194" s="14">
        <v>63</v>
      </c>
      <c r="AK194" s="11">
        <v>0.23899999999999999</v>
      </c>
      <c r="AL194" s="11">
        <v>3.9E-2</v>
      </c>
      <c r="AM194" s="11">
        <v>0.77400000000000002</v>
      </c>
      <c r="AN194" s="111"/>
      <c r="AO194" s="11">
        <v>0.58499999999999996</v>
      </c>
      <c r="AP194" s="21" t="s">
        <v>1577</v>
      </c>
      <c r="AQ194" s="12">
        <v>4.7999999999999996E-3</v>
      </c>
      <c r="AR194" s="11">
        <v>6.0000000000000001E-3</v>
      </c>
      <c r="AS194" s="15">
        <v>66</v>
      </c>
      <c r="AT194" s="10">
        <v>1.31</v>
      </c>
      <c r="AU194" s="11">
        <v>8.0000000000000002E-3</v>
      </c>
      <c r="AV194" s="11">
        <v>0.73799999999999999</v>
      </c>
      <c r="AW194" s="21" t="s">
        <v>1578</v>
      </c>
      <c r="AX194" s="11">
        <v>0.63300000000000001</v>
      </c>
      <c r="AY194" s="11">
        <v>0.93100000000000005</v>
      </c>
      <c r="AZ194" s="11">
        <v>-1.4999999999999999E-2</v>
      </c>
      <c r="BA194" s="11">
        <v>0.25800000000000001</v>
      </c>
      <c r="BB194" s="11">
        <v>0.85499999999999998</v>
      </c>
      <c r="BC194" s="111"/>
      <c r="BD194" s="15">
        <v>60</v>
      </c>
      <c r="BE194" s="11">
        <v>0.74</v>
      </c>
      <c r="BF194" s="11">
        <v>0.74199999999999999</v>
      </c>
      <c r="BG194" s="11">
        <v>6.7000000000000004E-2</v>
      </c>
      <c r="BH194" s="11">
        <v>0.23300000000000001</v>
      </c>
      <c r="BI194" s="11">
        <v>0.74</v>
      </c>
      <c r="BJ194" s="111"/>
      <c r="BK194" s="15">
        <v>62</v>
      </c>
      <c r="BL194" s="11">
        <v>0.72499999999999998</v>
      </c>
      <c r="BM194" s="11">
        <v>0.67100000000000004</v>
      </c>
      <c r="BN194" s="11">
        <v>6.5000000000000002E-2</v>
      </c>
      <c r="BO194" s="11">
        <v>0.22600000000000001</v>
      </c>
      <c r="BP194" s="11">
        <v>0.72799999999999998</v>
      </c>
      <c r="BQ194" s="111"/>
      <c r="BR194" s="15">
        <v>48</v>
      </c>
      <c r="BS194" s="11">
        <v>0.16300000000000001</v>
      </c>
      <c r="BT194" s="11">
        <v>0.20100000000000001</v>
      </c>
      <c r="BU194" s="11">
        <v>0.29199999999999998</v>
      </c>
      <c r="BV194" s="11">
        <v>0.625</v>
      </c>
      <c r="BW194" s="11" t="s">
        <v>1579</v>
      </c>
      <c r="BX194" s="11">
        <v>1.319</v>
      </c>
      <c r="BY194" s="111"/>
      <c r="BZ194" s="15">
        <v>46</v>
      </c>
      <c r="CA194" s="11">
        <v>0.38</v>
      </c>
      <c r="CB194" s="11">
        <v>0.39200000000000002</v>
      </c>
      <c r="CC194" s="11">
        <v>0.13</v>
      </c>
      <c r="CD194" s="11">
        <v>0.435</v>
      </c>
      <c r="CE194" s="21" t="s">
        <v>1580</v>
      </c>
      <c r="CF194" s="11">
        <v>1.1000000000000001</v>
      </c>
      <c r="CG194" s="111"/>
      <c r="CH194" s="11">
        <v>0.20100000000000001</v>
      </c>
    </row>
    <row r="195" spans="1:86" x14ac:dyDescent="0.25">
      <c r="A195" s="16" t="s">
        <v>483</v>
      </c>
      <c r="B195" s="13" t="s">
        <v>484</v>
      </c>
      <c r="C195" s="9" t="s">
        <v>8</v>
      </c>
      <c r="D195" s="9" t="s">
        <v>108</v>
      </c>
      <c r="E195" s="16" t="s">
        <v>34</v>
      </c>
      <c r="F195" s="10">
        <v>1.38</v>
      </c>
      <c r="G195" s="10">
        <v>1.37</v>
      </c>
      <c r="H195" s="10">
        <v>1.32</v>
      </c>
      <c r="I195" s="10">
        <v>1.32</v>
      </c>
      <c r="J195" s="111"/>
      <c r="K195" s="10">
        <v>1.36</v>
      </c>
      <c r="L195" s="11">
        <v>3.1E-2</v>
      </c>
      <c r="M195" s="11">
        <v>0.12</v>
      </c>
      <c r="N195" s="11">
        <v>0.88700000000000001</v>
      </c>
      <c r="O195" s="11">
        <v>2.3E-2</v>
      </c>
      <c r="P195" s="11">
        <v>2.2999999999999998</v>
      </c>
      <c r="Q195" s="12">
        <v>2.4E-2</v>
      </c>
      <c r="R195" s="104">
        <v>0.38700000000000001</v>
      </c>
      <c r="S195" s="11" t="s">
        <v>1594</v>
      </c>
      <c r="T195" s="11">
        <v>0.65400000000000003</v>
      </c>
      <c r="U195" s="21" t="s">
        <v>1593</v>
      </c>
      <c r="V195" s="111"/>
      <c r="W195" s="15">
        <v>59</v>
      </c>
      <c r="X195" s="19">
        <v>-8.8999999999999996E-2</v>
      </c>
      <c r="Y195" s="11">
        <v>0.68700000000000006</v>
      </c>
      <c r="Z195" s="11">
        <v>2.5999999999999999E-2</v>
      </c>
      <c r="AA195" s="11">
        <v>-1.7000000000000001E-2</v>
      </c>
      <c r="AB195" s="11">
        <v>0.55900000000000005</v>
      </c>
      <c r="AC195" s="21" t="s">
        <v>1595</v>
      </c>
      <c r="AD195" s="11">
        <v>1.3959999999999999</v>
      </c>
      <c r="AE195" s="111"/>
      <c r="AF195" s="11">
        <v>0.28100000000000003</v>
      </c>
      <c r="AG195" s="11">
        <v>1.5680000000000001</v>
      </c>
      <c r="AH195" s="11">
        <v>1.33</v>
      </c>
      <c r="AI195" s="11">
        <v>2.0859999999999999</v>
      </c>
      <c r="AJ195" s="14">
        <v>67</v>
      </c>
      <c r="AK195" s="11">
        <v>0.4</v>
      </c>
      <c r="AL195" s="11">
        <v>-0.09</v>
      </c>
      <c r="AM195" s="11">
        <v>1.0649999999999999</v>
      </c>
      <c r="AN195" s="111"/>
      <c r="AO195" s="11">
        <v>0.34499999999999997</v>
      </c>
      <c r="AP195" s="21" t="s">
        <v>1596</v>
      </c>
      <c r="AQ195" s="12">
        <v>7.1000000000000004E-3</v>
      </c>
      <c r="AR195" s="11">
        <v>7.0000000000000001E-3</v>
      </c>
      <c r="AS195" s="15">
        <v>66</v>
      </c>
      <c r="AT195" s="10">
        <v>1.38</v>
      </c>
      <c r="AU195" s="11">
        <v>8.9999999999999993E-3</v>
      </c>
      <c r="AV195" s="11">
        <v>0.51300000000000001</v>
      </c>
      <c r="AW195" s="21" t="s">
        <v>1597</v>
      </c>
      <c r="AX195" s="11">
        <v>0.44</v>
      </c>
      <c r="AY195" s="11">
        <v>0.91600000000000004</v>
      </c>
      <c r="AZ195" s="11">
        <v>-4.4999999999999998E-2</v>
      </c>
      <c r="BA195" s="11">
        <v>0.439</v>
      </c>
      <c r="BB195" s="11">
        <v>1.1539999999999999</v>
      </c>
      <c r="BC195" s="111"/>
      <c r="BD195" s="15">
        <v>67</v>
      </c>
      <c r="BE195" s="11">
        <v>0.373</v>
      </c>
      <c r="BF195" s="11">
        <v>0.71299999999999997</v>
      </c>
      <c r="BG195" s="11">
        <v>-7.4999999999999997E-2</v>
      </c>
      <c r="BH195" s="11">
        <v>0.433</v>
      </c>
      <c r="BI195" s="11">
        <v>1.143</v>
      </c>
      <c r="BJ195" s="111"/>
      <c r="BK195" s="15">
        <v>67</v>
      </c>
      <c r="BL195" s="11">
        <v>0.58599999999999997</v>
      </c>
      <c r="BM195" s="11">
        <v>0.629</v>
      </c>
      <c r="BN195" s="11">
        <v>-0.14899999999999999</v>
      </c>
      <c r="BO195" s="11">
        <v>0.32800000000000001</v>
      </c>
      <c r="BP195" s="11">
        <v>0.89800000000000002</v>
      </c>
      <c r="BQ195" s="111"/>
      <c r="BR195" s="15">
        <v>67</v>
      </c>
      <c r="BS195" s="11">
        <v>-1.4E-2</v>
      </c>
      <c r="BT195" s="11">
        <v>0.60099999999999998</v>
      </c>
      <c r="BU195" s="11">
        <v>-7.4999999999999997E-2</v>
      </c>
      <c r="BV195" s="11">
        <v>0.55200000000000005</v>
      </c>
      <c r="BW195" s="11" t="s">
        <v>1598</v>
      </c>
      <c r="BX195" s="11">
        <v>1.286</v>
      </c>
      <c r="BY195" s="111"/>
      <c r="BZ195" s="15">
        <v>60</v>
      </c>
      <c r="CA195" s="11">
        <v>-4.3999999999999997E-2</v>
      </c>
      <c r="CB195" s="11">
        <v>0.97799999999999998</v>
      </c>
      <c r="CC195" s="11">
        <v>-1.7000000000000001E-2</v>
      </c>
      <c r="CD195" s="11">
        <v>0.55000000000000004</v>
      </c>
      <c r="CE195" s="21" t="s">
        <v>1599</v>
      </c>
      <c r="CF195" s="11">
        <v>1.323</v>
      </c>
      <c r="CG195" s="111"/>
      <c r="CH195" s="11">
        <v>-2.7E-2</v>
      </c>
    </row>
    <row r="196" spans="1:86" x14ac:dyDescent="0.25">
      <c r="A196" s="16" t="s">
        <v>485</v>
      </c>
      <c r="B196" s="13" t="s">
        <v>402</v>
      </c>
      <c r="C196" s="9" t="s">
        <v>8</v>
      </c>
      <c r="D196" s="9" t="s">
        <v>108</v>
      </c>
      <c r="E196" s="16" t="s">
        <v>34</v>
      </c>
      <c r="F196" s="10">
        <v>1.94</v>
      </c>
      <c r="G196" s="10">
        <v>1.87</v>
      </c>
      <c r="H196" s="10">
        <v>1.87</v>
      </c>
      <c r="I196" s="10">
        <v>1.87</v>
      </c>
      <c r="J196" s="111"/>
      <c r="K196" s="10">
        <v>1.89</v>
      </c>
      <c r="L196" s="11">
        <v>0.04</v>
      </c>
      <c r="M196" s="11">
        <v>8.3000000000000004E-2</v>
      </c>
      <c r="N196" s="11">
        <v>0.92</v>
      </c>
      <c r="O196" s="11">
        <v>2.1000000000000001E-2</v>
      </c>
      <c r="P196" s="11">
        <v>2.1</v>
      </c>
      <c r="Q196" s="12">
        <v>2.1499999999999998E-2</v>
      </c>
      <c r="R196" s="104">
        <v>0.71599999999999997</v>
      </c>
      <c r="S196" s="11" t="s">
        <v>1612</v>
      </c>
      <c r="T196" s="11">
        <v>0.88300000000000001</v>
      </c>
      <c r="U196" s="21" t="s">
        <v>1611</v>
      </c>
      <c r="V196" s="111"/>
      <c r="W196" s="15">
        <v>33</v>
      </c>
      <c r="X196" s="19">
        <v>0.38400000000000001</v>
      </c>
      <c r="Y196" s="11">
        <v>0.98399999999999999</v>
      </c>
      <c r="Z196" s="11">
        <v>2E-3</v>
      </c>
      <c r="AA196" s="11">
        <v>0.33300000000000002</v>
      </c>
      <c r="AB196" s="11">
        <v>0.69699999999999995</v>
      </c>
      <c r="AC196" s="21" t="s">
        <v>1613</v>
      </c>
      <c r="AD196" s="11">
        <v>1.306</v>
      </c>
      <c r="AE196" s="111"/>
      <c r="AF196" s="11">
        <v>0.60799999999999998</v>
      </c>
      <c r="AG196" s="11">
        <v>1.1930000000000001</v>
      </c>
      <c r="AH196" s="11">
        <v>1.216</v>
      </c>
      <c r="AI196" s="11">
        <v>1.45</v>
      </c>
      <c r="AJ196" s="14">
        <v>51</v>
      </c>
      <c r="AK196" s="11">
        <v>0.36399999999999999</v>
      </c>
      <c r="AL196" s="11">
        <v>-8.5000000000000006E-2</v>
      </c>
      <c r="AM196" s="11">
        <v>0.94199999999999995</v>
      </c>
      <c r="AN196" s="111"/>
      <c r="AO196" s="11">
        <v>0.68100000000000005</v>
      </c>
      <c r="AP196" s="21" t="s">
        <v>1614</v>
      </c>
      <c r="AQ196" s="12">
        <v>2.5000000000000001E-2</v>
      </c>
      <c r="AR196" s="11">
        <v>2.5000000000000001E-2</v>
      </c>
      <c r="AS196" s="15">
        <v>53</v>
      </c>
      <c r="AT196" s="10">
        <v>1.91</v>
      </c>
      <c r="AU196" s="11">
        <v>4.7E-2</v>
      </c>
      <c r="AV196" s="11">
        <v>0.81</v>
      </c>
      <c r="AW196" s="21" t="s">
        <v>1615</v>
      </c>
      <c r="AX196" s="11">
        <v>0.72599999999999998</v>
      </c>
      <c r="AY196" s="11">
        <v>0.73399999999999999</v>
      </c>
      <c r="AZ196" s="11">
        <v>-5.7000000000000002E-2</v>
      </c>
      <c r="BA196" s="11">
        <v>0.39600000000000002</v>
      </c>
      <c r="BB196" s="11">
        <v>1.1060000000000001</v>
      </c>
      <c r="BC196" s="111"/>
      <c r="BD196" s="15">
        <v>54</v>
      </c>
      <c r="BE196" s="11">
        <v>0.73899999999999999</v>
      </c>
      <c r="BF196" s="11">
        <v>0.97499999999999998</v>
      </c>
      <c r="BG196" s="11">
        <v>-9.2999999999999999E-2</v>
      </c>
      <c r="BH196" s="11">
        <v>0.46300000000000002</v>
      </c>
      <c r="BI196" s="11">
        <v>1.0029999999999999</v>
      </c>
      <c r="BJ196" s="111"/>
      <c r="BK196" s="15">
        <v>47</v>
      </c>
      <c r="BL196" s="11">
        <v>0.88200000000000001</v>
      </c>
      <c r="BM196" s="11">
        <v>0.71299999999999997</v>
      </c>
      <c r="BN196" s="11">
        <v>-0.106</v>
      </c>
      <c r="BO196" s="11">
        <v>0.23400000000000001</v>
      </c>
      <c r="BP196" s="11">
        <v>0.71799999999999997</v>
      </c>
      <c r="BQ196" s="111"/>
      <c r="BR196" s="15">
        <v>34</v>
      </c>
      <c r="BS196" s="11">
        <v>0.42299999999999999</v>
      </c>
      <c r="BT196" s="11">
        <v>0.753</v>
      </c>
      <c r="BU196" s="11">
        <v>0.23499999999999999</v>
      </c>
      <c r="BV196" s="11">
        <v>0.76500000000000001</v>
      </c>
      <c r="BW196" s="11" t="s">
        <v>1616</v>
      </c>
      <c r="BX196" s="11">
        <v>1.411</v>
      </c>
      <c r="BY196" s="111"/>
      <c r="BZ196" s="15">
        <v>31</v>
      </c>
      <c r="CA196" s="11">
        <v>0.47</v>
      </c>
      <c r="CB196" s="11">
        <v>0.99399999999999999</v>
      </c>
      <c r="CC196" s="11">
        <v>0.38700000000000001</v>
      </c>
      <c r="CD196" s="11">
        <v>0.71</v>
      </c>
      <c r="CE196" s="21" t="s">
        <v>1617</v>
      </c>
      <c r="CF196" s="11">
        <v>1.3089999999999999</v>
      </c>
      <c r="CG196" s="111"/>
      <c r="CH196" s="11">
        <v>0.42299999999999999</v>
      </c>
    </row>
    <row r="197" spans="1:86" x14ac:dyDescent="0.25">
      <c r="A197" s="16" t="s">
        <v>486</v>
      </c>
      <c r="B197" s="13" t="s">
        <v>487</v>
      </c>
      <c r="C197" s="9" t="s">
        <v>8</v>
      </c>
      <c r="D197" s="9" t="s">
        <v>108</v>
      </c>
      <c r="E197" s="16" t="s">
        <v>34</v>
      </c>
      <c r="F197" s="10">
        <v>1.83</v>
      </c>
      <c r="G197" s="10">
        <v>1.59</v>
      </c>
      <c r="H197" s="10">
        <v>1.53</v>
      </c>
      <c r="I197" s="10">
        <v>1.86</v>
      </c>
      <c r="J197" s="111"/>
      <c r="K197" s="10">
        <v>1.65</v>
      </c>
      <c r="L197" s="11">
        <v>0.159</v>
      </c>
      <c r="M197" s="11">
        <v>0.76900000000000002</v>
      </c>
      <c r="N197" s="11">
        <v>0.46700000000000003</v>
      </c>
      <c r="O197" s="11">
        <v>9.6000000000000002E-2</v>
      </c>
      <c r="P197" s="11">
        <v>9.6</v>
      </c>
      <c r="Q197" s="12">
        <v>7.3200000000000001E-2</v>
      </c>
      <c r="R197" s="104">
        <v>0.78800000000000003</v>
      </c>
      <c r="S197" s="11" t="s">
        <v>1632</v>
      </c>
      <c r="T197" s="11">
        <v>0.91700000000000004</v>
      </c>
      <c r="U197" s="21" t="s">
        <v>1631</v>
      </c>
      <c r="V197" s="111"/>
      <c r="W197" s="15">
        <v>15</v>
      </c>
      <c r="X197" s="19">
        <v>0.14399999999999999</v>
      </c>
      <c r="Y197" s="11">
        <v>0.36699999999999999</v>
      </c>
      <c r="Z197" s="11">
        <v>0.108</v>
      </c>
      <c r="AA197" s="11">
        <v>0.13300000000000001</v>
      </c>
      <c r="AB197" s="11">
        <v>0.93300000000000005</v>
      </c>
      <c r="AC197" s="21" t="s">
        <v>1633</v>
      </c>
      <c r="AD197" s="11">
        <v>1.667</v>
      </c>
      <c r="AE197" s="111"/>
      <c r="AF197" s="11">
        <v>0.90100000000000002</v>
      </c>
      <c r="AG197" s="11">
        <v>0.995</v>
      </c>
      <c r="AH197" s="11">
        <v>0.82499999999999996</v>
      </c>
      <c r="AI197" s="11">
        <v>0.82099999999999995</v>
      </c>
      <c r="AJ197" s="14">
        <v>25</v>
      </c>
      <c r="AK197" s="11">
        <v>0.28000000000000003</v>
      </c>
      <c r="AL197" s="11">
        <v>-0.14699999999999999</v>
      </c>
      <c r="AM197" s="11">
        <v>0.71099999999999997</v>
      </c>
      <c r="AN197" s="111"/>
      <c r="AO197" s="11">
        <v>0.91</v>
      </c>
      <c r="AP197" s="21" t="s">
        <v>1634</v>
      </c>
      <c r="AQ197" s="12">
        <v>7.85E-2</v>
      </c>
      <c r="AR197" s="11">
        <v>9.9000000000000005E-2</v>
      </c>
      <c r="AS197" s="15">
        <v>24</v>
      </c>
      <c r="AT197" s="10">
        <v>1.71</v>
      </c>
      <c r="AU197" s="11">
        <v>0.17</v>
      </c>
      <c r="AV197" s="11">
        <v>0.95299999999999996</v>
      </c>
      <c r="AW197" s="21" t="s">
        <v>1635</v>
      </c>
      <c r="AX197" s="11">
        <v>0.89700000000000002</v>
      </c>
      <c r="AY197" s="11">
        <v>0.36799999999999999</v>
      </c>
      <c r="AZ197" s="11">
        <v>-8.3000000000000004E-2</v>
      </c>
      <c r="BA197" s="11">
        <v>0.16700000000000001</v>
      </c>
      <c r="BB197" s="11">
        <v>0.52300000000000002</v>
      </c>
      <c r="BC197" s="111"/>
      <c r="BD197" s="15">
        <v>24</v>
      </c>
      <c r="BE197" s="11">
        <v>0.74299999999999999</v>
      </c>
      <c r="BF197" s="11">
        <v>0.82399999999999995</v>
      </c>
      <c r="BG197" s="11">
        <v>-0.16700000000000001</v>
      </c>
      <c r="BH197" s="11">
        <v>0.25</v>
      </c>
      <c r="BI197" s="11">
        <v>0.72299999999999998</v>
      </c>
      <c r="BJ197" s="111"/>
      <c r="BK197" s="15">
        <v>26</v>
      </c>
      <c r="BL197" s="11">
        <v>0.74</v>
      </c>
      <c r="BM197" s="11">
        <v>0.25</v>
      </c>
      <c r="BN197" s="11">
        <v>-0.192</v>
      </c>
      <c r="BO197" s="11">
        <v>0.42299999999999999</v>
      </c>
      <c r="BP197" s="11">
        <v>0.88800000000000001</v>
      </c>
      <c r="BQ197" s="111"/>
      <c r="BR197" s="15">
        <v>17</v>
      </c>
      <c r="BS197" s="11">
        <v>9.0999999999999998E-2</v>
      </c>
      <c r="BT197" s="11">
        <v>0.93400000000000005</v>
      </c>
      <c r="BU197" s="11">
        <v>5.8999999999999997E-2</v>
      </c>
      <c r="BV197" s="11">
        <v>1.1180000000000001</v>
      </c>
      <c r="BW197" s="11" t="s">
        <v>1636</v>
      </c>
      <c r="BX197" s="11">
        <v>1.837</v>
      </c>
      <c r="BY197" s="111"/>
      <c r="BZ197" s="15">
        <v>17</v>
      </c>
      <c r="CA197" s="11">
        <v>0.38200000000000001</v>
      </c>
      <c r="CB197" s="11">
        <v>0.25900000000000001</v>
      </c>
      <c r="CC197" s="11">
        <v>0.41199999999999998</v>
      </c>
      <c r="CD197" s="11">
        <v>0.76500000000000001</v>
      </c>
      <c r="CE197" s="21" t="s">
        <v>1637</v>
      </c>
      <c r="CF197" s="11">
        <v>1.4350000000000001</v>
      </c>
      <c r="CG197" s="111"/>
      <c r="CH197" s="11">
        <v>0.27700000000000002</v>
      </c>
    </row>
    <row r="198" spans="1:86" x14ac:dyDescent="0.25">
      <c r="A198" s="16" t="s">
        <v>488</v>
      </c>
      <c r="B198" s="13" t="s">
        <v>489</v>
      </c>
      <c r="C198" s="9" t="s">
        <v>8</v>
      </c>
      <c r="D198" s="9" t="s">
        <v>108</v>
      </c>
      <c r="E198" s="16" t="s">
        <v>34</v>
      </c>
      <c r="F198" s="10">
        <v>1.46</v>
      </c>
      <c r="G198" s="10">
        <v>1.31</v>
      </c>
      <c r="H198" s="10">
        <v>1.44</v>
      </c>
      <c r="I198" s="10">
        <v>1.38</v>
      </c>
      <c r="J198" s="111"/>
      <c r="K198" s="10">
        <v>1.4</v>
      </c>
      <c r="L198" s="11">
        <v>8.4000000000000005E-2</v>
      </c>
      <c r="M198" s="11">
        <v>0.29299999999999998</v>
      </c>
      <c r="N198" s="11">
        <v>0.747</v>
      </c>
      <c r="O198" s="11">
        <v>0.06</v>
      </c>
      <c r="P198" s="11">
        <v>6</v>
      </c>
      <c r="Q198" s="12">
        <v>7.7899999999999997E-2</v>
      </c>
      <c r="R198" s="104">
        <v>0.14499999999999999</v>
      </c>
      <c r="S198" s="11" t="s">
        <v>1652</v>
      </c>
      <c r="T198" s="11">
        <v>0.33700000000000002</v>
      </c>
      <c r="U198" s="21" t="s">
        <v>1651</v>
      </c>
      <c r="V198" s="111"/>
      <c r="W198" s="15">
        <v>15</v>
      </c>
      <c r="X198" s="19">
        <v>0.45600000000000002</v>
      </c>
      <c r="Y198" s="11">
        <v>0.78100000000000003</v>
      </c>
      <c r="Z198" s="11">
        <v>3.5000000000000003E-2</v>
      </c>
      <c r="AA198" s="11">
        <v>6.7000000000000004E-2</v>
      </c>
      <c r="AB198" s="11">
        <v>0.33300000000000002</v>
      </c>
      <c r="AC198" s="21" t="s">
        <v>1653</v>
      </c>
      <c r="AD198" s="11">
        <v>0.76</v>
      </c>
      <c r="AE198" s="111"/>
      <c r="AF198" s="11">
        <v>2.6659999999999999</v>
      </c>
      <c r="AG198" s="11">
        <v>0.154</v>
      </c>
      <c r="AH198" s="11">
        <v>0.13300000000000001</v>
      </c>
      <c r="AI198" s="11">
        <v>2.1000000000000001E-2</v>
      </c>
      <c r="AJ198" s="14">
        <v>23</v>
      </c>
      <c r="AK198" s="11">
        <v>0.46800000000000003</v>
      </c>
      <c r="AL198" s="11">
        <v>-0.06</v>
      </c>
      <c r="AM198" s="11">
        <v>1.304</v>
      </c>
      <c r="AN198" s="111"/>
      <c r="AO198" s="11">
        <v>0.28199999999999997</v>
      </c>
      <c r="AP198" s="21" t="s">
        <v>1654</v>
      </c>
      <c r="AQ198" s="12">
        <v>0.1024</v>
      </c>
      <c r="AR198" s="11">
        <v>0.08</v>
      </c>
      <c r="AS198" s="15">
        <v>23</v>
      </c>
      <c r="AT198" s="10">
        <v>1.39</v>
      </c>
      <c r="AU198" s="11">
        <v>0.111</v>
      </c>
      <c r="AV198" s="11">
        <v>0.44</v>
      </c>
      <c r="AW198" s="21" t="s">
        <v>1655</v>
      </c>
      <c r="AX198" s="11">
        <v>0.41199999999999998</v>
      </c>
      <c r="AY198" s="11">
        <v>0.45100000000000001</v>
      </c>
      <c r="AZ198" s="11">
        <v>-0.26100000000000001</v>
      </c>
      <c r="BA198" s="11">
        <v>0.34799999999999998</v>
      </c>
      <c r="BB198" s="11">
        <v>1.1719999999999999</v>
      </c>
      <c r="BC198" s="111"/>
      <c r="BD198" s="15">
        <v>24</v>
      </c>
      <c r="BE198" s="11">
        <v>0.35499999999999998</v>
      </c>
      <c r="BF198" s="11">
        <v>0.53500000000000003</v>
      </c>
      <c r="BG198" s="11">
        <v>0.125</v>
      </c>
      <c r="BH198" s="11">
        <v>0.375</v>
      </c>
      <c r="BI198" s="11">
        <v>1.0880000000000001</v>
      </c>
      <c r="BJ198" s="111"/>
      <c r="BK198" s="15">
        <v>22</v>
      </c>
      <c r="BL198" s="11">
        <v>5.5E-2</v>
      </c>
      <c r="BM198" s="11">
        <v>0.90800000000000003</v>
      </c>
      <c r="BN198" s="11">
        <v>-4.4999999999999998E-2</v>
      </c>
      <c r="BO198" s="11">
        <v>0.68200000000000005</v>
      </c>
      <c r="BP198" s="11">
        <v>1.651</v>
      </c>
      <c r="BQ198" s="111"/>
      <c r="BR198" s="15">
        <v>14</v>
      </c>
      <c r="BS198" s="11">
        <v>0.30399999999999999</v>
      </c>
      <c r="BT198" s="11">
        <v>0.70799999999999996</v>
      </c>
      <c r="BU198" s="11">
        <v>-0.214</v>
      </c>
      <c r="BV198" s="11">
        <v>0.5</v>
      </c>
      <c r="BW198" s="11" t="s">
        <v>1656</v>
      </c>
      <c r="BX198" s="11">
        <v>1.345</v>
      </c>
      <c r="BY198" s="111"/>
      <c r="BZ198" s="15">
        <v>15</v>
      </c>
      <c r="CA198" s="11">
        <v>-0.22800000000000001</v>
      </c>
      <c r="CB198" s="11">
        <v>0.79</v>
      </c>
      <c r="CC198" s="11">
        <v>6.7000000000000004E-2</v>
      </c>
      <c r="CD198" s="11">
        <v>0.6</v>
      </c>
      <c r="CE198" s="21" t="s">
        <v>1657</v>
      </c>
      <c r="CF198" s="11">
        <v>1.131</v>
      </c>
      <c r="CG198" s="111"/>
      <c r="CH198" s="11">
        <v>0.375</v>
      </c>
    </row>
    <row r="199" spans="1:86" x14ac:dyDescent="0.25">
      <c r="A199" s="16" t="s">
        <v>490</v>
      </c>
      <c r="B199" s="13" t="s">
        <v>491</v>
      </c>
      <c r="C199" s="9" t="s">
        <v>8</v>
      </c>
      <c r="D199" s="9" t="s">
        <v>108</v>
      </c>
      <c r="E199" s="16" t="s">
        <v>34</v>
      </c>
      <c r="F199" s="10">
        <v>1.91</v>
      </c>
      <c r="G199" s="10">
        <v>1.86</v>
      </c>
      <c r="H199" s="10">
        <v>1.61</v>
      </c>
      <c r="I199" s="10">
        <v>2</v>
      </c>
      <c r="J199" s="111"/>
      <c r="K199" s="10">
        <v>1.8</v>
      </c>
      <c r="L199" s="11">
        <v>0.159</v>
      </c>
      <c r="M199" s="11">
        <v>0.83899999999999997</v>
      </c>
      <c r="N199" s="11">
        <v>0.435</v>
      </c>
      <c r="O199" s="11">
        <v>8.8999999999999996E-2</v>
      </c>
      <c r="P199" s="11">
        <v>8.9</v>
      </c>
      <c r="Q199" s="12">
        <v>9.6500000000000002E-2</v>
      </c>
      <c r="R199" s="104">
        <v>0.63200000000000001</v>
      </c>
      <c r="S199" s="11" t="s">
        <v>1673</v>
      </c>
      <c r="T199" s="11">
        <v>0.83799999999999997</v>
      </c>
      <c r="U199" s="21" t="s">
        <v>1672</v>
      </c>
      <c r="V199" s="111"/>
      <c r="W199" s="15">
        <v>21</v>
      </c>
      <c r="X199" s="19">
        <v>0.161</v>
      </c>
      <c r="Y199" s="11">
        <v>0.61699999999999999</v>
      </c>
      <c r="Z199" s="11">
        <v>0.05</v>
      </c>
      <c r="AA199" s="11">
        <v>0.33300000000000002</v>
      </c>
      <c r="AB199" s="11">
        <v>1</v>
      </c>
      <c r="AC199" s="21" t="s">
        <v>1674</v>
      </c>
      <c r="AD199" s="11">
        <v>1.9550000000000001</v>
      </c>
      <c r="AE199" s="111"/>
      <c r="AF199" s="11">
        <v>0.60299999999999998</v>
      </c>
      <c r="AG199" s="11">
        <v>1.139</v>
      </c>
      <c r="AH199" s="11">
        <v>1.026</v>
      </c>
      <c r="AI199" s="11">
        <v>1.169</v>
      </c>
      <c r="AJ199" s="14">
        <v>35</v>
      </c>
      <c r="AK199" s="11">
        <v>0.41199999999999998</v>
      </c>
      <c r="AL199" s="11">
        <v>-0.16700000000000001</v>
      </c>
      <c r="AM199" s="11">
        <v>1.18</v>
      </c>
      <c r="AN199" s="111"/>
      <c r="AO199" s="11">
        <v>0.66</v>
      </c>
      <c r="AP199" s="21" t="s">
        <v>1675</v>
      </c>
      <c r="AQ199" s="12">
        <v>1.95E-2</v>
      </c>
      <c r="AR199" s="11">
        <v>1.7000000000000001E-2</v>
      </c>
      <c r="AS199" s="15">
        <v>36</v>
      </c>
      <c r="AT199" s="10">
        <v>1.89</v>
      </c>
      <c r="AU199" s="11">
        <v>3.2000000000000001E-2</v>
      </c>
      <c r="AV199" s="11">
        <v>0.79500000000000004</v>
      </c>
      <c r="AW199" s="21" t="s">
        <v>1676</v>
      </c>
      <c r="AX199" s="11">
        <v>0.68700000000000006</v>
      </c>
      <c r="AY199" s="11">
        <v>0.85299999999999998</v>
      </c>
      <c r="AZ199" s="11">
        <v>0</v>
      </c>
      <c r="BA199" s="11">
        <v>0.38900000000000001</v>
      </c>
      <c r="BB199" s="11">
        <v>1.224</v>
      </c>
      <c r="BC199" s="111"/>
      <c r="BD199" s="15">
        <v>36</v>
      </c>
      <c r="BE199" s="11">
        <v>0.61899999999999999</v>
      </c>
      <c r="BF199" s="11">
        <v>0.31</v>
      </c>
      <c r="BG199" s="11">
        <v>-0.25</v>
      </c>
      <c r="BH199" s="11">
        <v>0.47199999999999998</v>
      </c>
      <c r="BI199" s="11">
        <v>1.238</v>
      </c>
      <c r="BJ199" s="111"/>
      <c r="BK199" s="15">
        <v>32</v>
      </c>
      <c r="BL199" s="11">
        <v>0.70499999999999996</v>
      </c>
      <c r="BM199" s="11">
        <v>0.23</v>
      </c>
      <c r="BN199" s="11">
        <v>-0.25</v>
      </c>
      <c r="BO199" s="11">
        <v>0.375</v>
      </c>
      <c r="BP199" s="11">
        <v>1.0780000000000001</v>
      </c>
      <c r="BQ199" s="111"/>
      <c r="BR199" s="15">
        <v>22</v>
      </c>
      <c r="BS199" s="11">
        <v>0.28899999999999998</v>
      </c>
      <c r="BT199" s="11">
        <v>0.73899999999999999</v>
      </c>
      <c r="BU199" s="11">
        <v>0.27300000000000002</v>
      </c>
      <c r="BV199" s="11">
        <v>0.90900000000000003</v>
      </c>
      <c r="BW199" s="11" t="s">
        <v>1677</v>
      </c>
      <c r="BX199" s="11">
        <v>1.73</v>
      </c>
      <c r="BY199" s="111"/>
      <c r="BZ199" s="15">
        <v>20</v>
      </c>
      <c r="CA199" s="11">
        <v>0.32300000000000001</v>
      </c>
      <c r="CB199" s="11">
        <v>0.158</v>
      </c>
      <c r="CC199" s="11">
        <v>0.4</v>
      </c>
      <c r="CD199" s="11">
        <v>0.8</v>
      </c>
      <c r="CE199" s="21" t="s">
        <v>1678</v>
      </c>
      <c r="CF199" s="11">
        <v>1.63</v>
      </c>
      <c r="CG199" s="111"/>
      <c r="CH199" s="11">
        <v>0.29599999999999999</v>
      </c>
    </row>
    <row r="200" spans="1:86" x14ac:dyDescent="0.25">
      <c r="A200" s="16" t="s">
        <v>492</v>
      </c>
      <c r="B200" s="13" t="s">
        <v>493</v>
      </c>
      <c r="C200" s="9" t="s">
        <v>8</v>
      </c>
      <c r="D200" s="9" t="s">
        <v>108</v>
      </c>
      <c r="E200" s="16" t="s">
        <v>34</v>
      </c>
      <c r="F200" s="10">
        <v>1.5</v>
      </c>
      <c r="G200" s="10">
        <v>1.73</v>
      </c>
      <c r="H200" s="10">
        <v>1.71</v>
      </c>
      <c r="I200" s="10">
        <v>1.69</v>
      </c>
      <c r="J200" s="111"/>
      <c r="K200" s="10">
        <v>1.65</v>
      </c>
      <c r="L200" s="11">
        <v>0.126</v>
      </c>
      <c r="M200" s="11">
        <v>0.60699999999999998</v>
      </c>
      <c r="N200" s="11">
        <v>0.54600000000000004</v>
      </c>
      <c r="O200" s="11">
        <v>7.6999999999999999E-2</v>
      </c>
      <c r="P200" s="11">
        <v>7.7</v>
      </c>
      <c r="Q200" s="12">
        <v>5.6099999999999997E-2</v>
      </c>
      <c r="R200" s="104">
        <v>0.80200000000000005</v>
      </c>
      <c r="S200" s="11" t="s">
        <v>1694</v>
      </c>
      <c r="T200" s="11">
        <v>0.92400000000000004</v>
      </c>
      <c r="U200" s="21" t="s">
        <v>1693</v>
      </c>
      <c r="V200" s="111"/>
      <c r="W200" s="15">
        <v>24</v>
      </c>
      <c r="X200" s="19">
        <v>0.35399999999999998</v>
      </c>
      <c r="Y200" s="11">
        <v>0.873</v>
      </c>
      <c r="Z200" s="11">
        <v>1.6E-2</v>
      </c>
      <c r="AA200" s="11">
        <v>-0.16700000000000001</v>
      </c>
      <c r="AB200" s="11">
        <v>0.58299999999999996</v>
      </c>
      <c r="AC200" s="21" t="s">
        <v>1695</v>
      </c>
      <c r="AD200" s="11">
        <v>1.5409999999999999</v>
      </c>
      <c r="AE200" s="111"/>
      <c r="AF200" s="11">
        <v>0.9</v>
      </c>
      <c r="AG200" s="11">
        <v>0.94799999999999995</v>
      </c>
      <c r="AH200" s="11">
        <v>0.98799999999999999</v>
      </c>
      <c r="AI200" s="11">
        <v>0.93600000000000005</v>
      </c>
      <c r="AJ200" s="14">
        <v>35</v>
      </c>
      <c r="AK200" s="11">
        <v>0.23799999999999999</v>
      </c>
      <c r="AL200" s="11">
        <v>0.12</v>
      </c>
      <c r="AM200" s="11">
        <v>0.76500000000000001</v>
      </c>
      <c r="AN200" s="111"/>
      <c r="AO200" s="11">
        <v>0.79400000000000004</v>
      </c>
      <c r="AP200" s="21" t="s">
        <v>1696</v>
      </c>
      <c r="AQ200" s="12">
        <v>7.0900000000000005E-2</v>
      </c>
      <c r="AR200" s="11">
        <v>9.9000000000000005E-2</v>
      </c>
      <c r="AS200" s="15">
        <v>37</v>
      </c>
      <c r="AT200" s="10">
        <v>1.6125</v>
      </c>
      <c r="AU200" s="11">
        <v>0.159</v>
      </c>
      <c r="AV200" s="11">
        <v>0.88500000000000001</v>
      </c>
      <c r="AW200" s="21" t="s">
        <v>1697</v>
      </c>
      <c r="AX200" s="11">
        <v>0.85299999999999998</v>
      </c>
      <c r="AY200" s="11">
        <v>0.32900000000000001</v>
      </c>
      <c r="AZ200" s="11">
        <v>0.189</v>
      </c>
      <c r="BA200" s="11">
        <v>0.24299999999999999</v>
      </c>
      <c r="BB200" s="11">
        <v>0.78900000000000003</v>
      </c>
      <c r="BC200" s="111"/>
      <c r="BD200" s="15">
        <v>33</v>
      </c>
      <c r="BE200" s="11">
        <v>0.89</v>
      </c>
      <c r="BF200" s="11">
        <v>0.95199999999999996</v>
      </c>
      <c r="BG200" s="11">
        <v>0</v>
      </c>
      <c r="BH200" s="11">
        <v>0.24199999999999999</v>
      </c>
      <c r="BI200" s="11">
        <v>0.71599999999999997</v>
      </c>
      <c r="BJ200" s="111"/>
      <c r="BK200" s="15">
        <v>35</v>
      </c>
      <c r="BL200" s="11">
        <v>0.84299999999999997</v>
      </c>
      <c r="BM200" s="11">
        <v>0.36699999999999999</v>
      </c>
      <c r="BN200" s="11">
        <v>0.17100000000000001</v>
      </c>
      <c r="BO200" s="11">
        <v>0.22900000000000001</v>
      </c>
      <c r="BP200" s="11">
        <v>0.79100000000000004</v>
      </c>
      <c r="BQ200" s="111"/>
      <c r="BR200" s="15">
        <v>27</v>
      </c>
      <c r="BS200" s="11">
        <v>0.17199999999999999</v>
      </c>
      <c r="BT200" s="11">
        <v>0.437</v>
      </c>
      <c r="BU200" s="11">
        <v>0</v>
      </c>
      <c r="BV200" s="11">
        <v>0.59299999999999997</v>
      </c>
      <c r="BW200" s="11" t="s">
        <v>1698</v>
      </c>
      <c r="BX200" s="11">
        <v>1.506</v>
      </c>
      <c r="BY200" s="111"/>
      <c r="BZ200" s="15">
        <v>24</v>
      </c>
      <c r="CA200" s="11">
        <v>0.314</v>
      </c>
      <c r="CB200" s="11">
        <v>0.92100000000000004</v>
      </c>
      <c r="CC200" s="11">
        <v>-0.125</v>
      </c>
      <c r="CD200" s="11">
        <v>0.625</v>
      </c>
      <c r="CE200" s="21" t="s">
        <v>1699</v>
      </c>
      <c r="CF200" s="11">
        <v>1.524</v>
      </c>
      <c r="CG200" s="111"/>
      <c r="CH200" s="11">
        <v>0.27800000000000002</v>
      </c>
    </row>
    <row r="201" spans="1:86" x14ac:dyDescent="0.25">
      <c r="A201" s="16" t="s">
        <v>494</v>
      </c>
      <c r="B201" s="13" t="s">
        <v>495</v>
      </c>
      <c r="C201" s="9" t="s">
        <v>8</v>
      </c>
      <c r="D201" s="9" t="s">
        <v>108</v>
      </c>
      <c r="E201" s="16" t="s">
        <v>34</v>
      </c>
      <c r="F201" s="10">
        <v>2.15</v>
      </c>
      <c r="G201" s="10">
        <v>2.02</v>
      </c>
      <c r="H201" s="10">
        <v>2.2200000000000002</v>
      </c>
      <c r="I201" s="10">
        <v>2.5499999999999998</v>
      </c>
      <c r="J201" s="111"/>
      <c r="K201" s="10">
        <v>2.13</v>
      </c>
      <c r="L201" s="11">
        <v>0.1</v>
      </c>
      <c r="M201" s="11">
        <v>0.33500000000000002</v>
      </c>
      <c r="N201" s="11">
        <v>0.71599999999999997</v>
      </c>
      <c r="O201" s="11">
        <v>4.7E-2</v>
      </c>
      <c r="P201" s="11">
        <v>4.7</v>
      </c>
      <c r="Q201" s="12">
        <v>5.9799999999999999E-2</v>
      </c>
      <c r="R201" s="104">
        <v>0.64400000000000002</v>
      </c>
      <c r="S201" s="11" t="s">
        <v>1712</v>
      </c>
      <c r="T201" s="11">
        <v>0.84499999999999997</v>
      </c>
      <c r="U201" s="21" t="s">
        <v>1711</v>
      </c>
      <c r="V201" s="111"/>
      <c r="W201" s="15">
        <v>24</v>
      </c>
      <c r="X201" s="19">
        <v>0.51500000000000001</v>
      </c>
      <c r="Y201" s="11">
        <v>6.4000000000000001E-2</v>
      </c>
      <c r="Z201" s="11">
        <v>0.16400000000000001</v>
      </c>
      <c r="AA201" s="11">
        <v>0.54200000000000004</v>
      </c>
      <c r="AB201" s="11">
        <v>0.875</v>
      </c>
      <c r="AC201" s="21" t="s">
        <v>1713</v>
      </c>
      <c r="AD201" s="11">
        <v>1.5549999999999999</v>
      </c>
      <c r="AE201" s="111"/>
      <c r="AF201" s="11">
        <v>0.70099999999999996</v>
      </c>
      <c r="AG201" s="11">
        <v>1.0409999999999999</v>
      </c>
      <c r="AH201" s="11">
        <v>0.95499999999999996</v>
      </c>
      <c r="AI201" s="11">
        <v>0.99399999999999999</v>
      </c>
      <c r="AJ201" s="14">
        <v>44</v>
      </c>
      <c r="AK201" s="11">
        <v>0.505</v>
      </c>
      <c r="AL201" s="11">
        <v>4.1000000000000002E-2</v>
      </c>
      <c r="AM201" s="11">
        <v>1.198</v>
      </c>
      <c r="AN201" s="111"/>
      <c r="AO201" s="11">
        <v>0.71399999999999997</v>
      </c>
      <c r="AP201" s="21" t="s">
        <v>1714</v>
      </c>
      <c r="AQ201" s="12">
        <v>5.6099999999999997E-2</v>
      </c>
      <c r="AR201" s="11">
        <v>4.4999999999999998E-2</v>
      </c>
      <c r="AS201" s="15">
        <v>46</v>
      </c>
      <c r="AT201" s="10">
        <v>2.09</v>
      </c>
      <c r="AU201" s="11">
        <v>9.4E-2</v>
      </c>
      <c r="AV201" s="11">
        <v>0.83299999999999996</v>
      </c>
      <c r="AW201" s="21" t="s">
        <v>1715</v>
      </c>
      <c r="AX201" s="11">
        <v>0.73</v>
      </c>
      <c r="AY201" s="11">
        <v>0.58399999999999996</v>
      </c>
      <c r="AZ201" s="11">
        <v>-0.152</v>
      </c>
      <c r="BA201" s="11">
        <v>0.45700000000000002</v>
      </c>
      <c r="BB201" s="11">
        <v>1.0780000000000001</v>
      </c>
      <c r="BC201" s="111"/>
      <c r="BD201" s="15">
        <v>44</v>
      </c>
      <c r="BE201" s="11">
        <v>0.66900000000000004</v>
      </c>
      <c r="BF201" s="11">
        <v>0.433</v>
      </c>
      <c r="BG201" s="11">
        <v>0.182</v>
      </c>
      <c r="BH201" s="11">
        <v>0.54500000000000004</v>
      </c>
      <c r="BI201" s="11">
        <v>1.3029999999999999</v>
      </c>
      <c r="BJ201" s="111"/>
      <c r="BK201" s="15">
        <v>43</v>
      </c>
      <c r="BL201" s="11">
        <v>0.69699999999999995</v>
      </c>
      <c r="BM201" s="11">
        <v>0.79600000000000004</v>
      </c>
      <c r="BN201" s="11">
        <v>9.2999999999999999E-2</v>
      </c>
      <c r="BO201" s="11">
        <v>0.51200000000000001</v>
      </c>
      <c r="BP201" s="11">
        <v>1.212</v>
      </c>
      <c r="BQ201" s="111"/>
      <c r="BR201" s="15">
        <v>26</v>
      </c>
      <c r="BS201" s="11">
        <v>0.26700000000000002</v>
      </c>
      <c r="BT201" s="11">
        <v>0.158</v>
      </c>
      <c r="BU201" s="11">
        <v>0.65400000000000003</v>
      </c>
      <c r="BV201" s="11">
        <v>1.115</v>
      </c>
      <c r="BW201" s="11" t="s">
        <v>1716</v>
      </c>
      <c r="BX201" s="11">
        <v>1.8440000000000001</v>
      </c>
      <c r="BY201" s="111"/>
      <c r="BZ201" s="15">
        <v>25</v>
      </c>
      <c r="CA201" s="11">
        <v>0.45</v>
      </c>
      <c r="CB201" s="11">
        <v>0.246</v>
      </c>
      <c r="CC201" s="11">
        <v>0.28000000000000003</v>
      </c>
      <c r="CD201" s="11">
        <v>0.92</v>
      </c>
      <c r="CE201" s="21" t="s">
        <v>1717</v>
      </c>
      <c r="CF201" s="11">
        <v>1.792</v>
      </c>
      <c r="CG201" s="111"/>
      <c r="CH201" s="11">
        <v>0.441</v>
      </c>
    </row>
    <row r="202" spans="1:86" x14ac:dyDescent="0.25">
      <c r="A202" s="16" t="s">
        <v>496</v>
      </c>
      <c r="B202" s="13" t="s">
        <v>497</v>
      </c>
      <c r="C202" s="9" t="s">
        <v>8</v>
      </c>
      <c r="D202" s="9" t="s">
        <v>108</v>
      </c>
      <c r="E202" s="16" t="s">
        <v>34</v>
      </c>
      <c r="F202" s="10">
        <v>1.7</v>
      </c>
      <c r="G202" s="10">
        <v>1.74</v>
      </c>
      <c r="H202" s="10">
        <v>1.61</v>
      </c>
      <c r="I202" s="10">
        <v>2.08</v>
      </c>
      <c r="J202" s="111"/>
      <c r="K202" s="10">
        <v>1.68</v>
      </c>
      <c r="L202" s="11">
        <v>7.0000000000000007E-2</v>
      </c>
      <c r="M202" s="11">
        <v>0.17</v>
      </c>
      <c r="N202" s="11">
        <v>0.84399999999999997</v>
      </c>
      <c r="O202" s="11">
        <v>4.2000000000000003E-2</v>
      </c>
      <c r="P202" s="11">
        <v>4.2</v>
      </c>
      <c r="Q202" s="12">
        <v>3.5099999999999999E-2</v>
      </c>
      <c r="R202" s="104">
        <v>0.75</v>
      </c>
      <c r="S202" s="11" t="s">
        <v>1731</v>
      </c>
      <c r="T202" s="11">
        <v>0.9</v>
      </c>
      <c r="U202" s="21" t="s">
        <v>1730</v>
      </c>
      <c r="V202" s="111"/>
      <c r="W202" s="15">
        <v>27</v>
      </c>
      <c r="X202" s="19">
        <v>0.56399999999999995</v>
      </c>
      <c r="Y202" s="11">
        <v>0.17899999999999999</v>
      </c>
      <c r="Z202" s="11">
        <v>0.124</v>
      </c>
      <c r="AA202" s="11">
        <v>0.48099999999999998</v>
      </c>
      <c r="AB202" s="11">
        <v>0.77800000000000002</v>
      </c>
      <c r="AC202" s="21" t="s">
        <v>1732</v>
      </c>
      <c r="AD202" s="11">
        <v>1.3460000000000001</v>
      </c>
      <c r="AE202" s="111"/>
      <c r="AF202" s="11">
        <v>1.139</v>
      </c>
      <c r="AG202" s="11">
        <v>0.71499999999999997</v>
      </c>
      <c r="AH202" s="11">
        <v>0.82499999999999996</v>
      </c>
      <c r="AI202" s="11">
        <v>0.58899999999999997</v>
      </c>
      <c r="AJ202" s="14">
        <v>34</v>
      </c>
      <c r="AK202" s="11">
        <v>0.33200000000000002</v>
      </c>
      <c r="AL202" s="11">
        <v>-5.7000000000000002E-2</v>
      </c>
      <c r="AM202" s="11">
        <v>0.80300000000000005</v>
      </c>
      <c r="AN202" s="111"/>
      <c r="AO202" s="11">
        <v>0.78800000000000003</v>
      </c>
      <c r="AP202" s="21" t="s">
        <v>1733</v>
      </c>
      <c r="AQ202" s="12">
        <v>1.6E-2</v>
      </c>
      <c r="AR202" s="11">
        <v>1.9E-2</v>
      </c>
      <c r="AS202" s="15">
        <v>33</v>
      </c>
      <c r="AT202" s="10">
        <v>1.72</v>
      </c>
      <c r="AU202" s="11">
        <v>3.2000000000000001E-2</v>
      </c>
      <c r="AV202" s="11">
        <v>0.88200000000000001</v>
      </c>
      <c r="AW202" s="21" t="s">
        <v>1734</v>
      </c>
      <c r="AX202" s="11">
        <v>0.81399999999999995</v>
      </c>
      <c r="AY202" s="11">
        <v>0.85199999999999998</v>
      </c>
      <c r="AZ202" s="11">
        <v>6.0999999999999999E-2</v>
      </c>
      <c r="BA202" s="11">
        <v>0.36399999999999999</v>
      </c>
      <c r="BB202" s="11">
        <v>0.84299999999999997</v>
      </c>
      <c r="BC202" s="111"/>
      <c r="BD202" s="15">
        <v>34</v>
      </c>
      <c r="BE202" s="11">
        <v>0.94</v>
      </c>
      <c r="BF202" s="11">
        <v>0.58199999999999996</v>
      </c>
      <c r="BG202" s="11">
        <v>-8.7999999999999995E-2</v>
      </c>
      <c r="BH202" s="11">
        <v>0.14699999999999999</v>
      </c>
      <c r="BI202" s="11">
        <v>0.48499999999999999</v>
      </c>
      <c r="BJ202" s="111"/>
      <c r="BK202" s="15">
        <v>35</v>
      </c>
      <c r="BL202" s="11">
        <v>0.67200000000000004</v>
      </c>
      <c r="BM202" s="11">
        <v>0.69699999999999995</v>
      </c>
      <c r="BN202" s="11">
        <v>-0.14299999999999999</v>
      </c>
      <c r="BO202" s="11">
        <v>0.48599999999999999</v>
      </c>
      <c r="BP202" s="11">
        <v>1.0820000000000001</v>
      </c>
      <c r="BQ202" s="111"/>
      <c r="BR202" s="15">
        <v>32</v>
      </c>
      <c r="BS202" s="11">
        <v>0.42</v>
      </c>
      <c r="BT202" s="11">
        <v>0.109</v>
      </c>
      <c r="BU202" s="11">
        <v>0.438</v>
      </c>
      <c r="BV202" s="11">
        <v>0.875</v>
      </c>
      <c r="BW202" s="11" t="s">
        <v>1735</v>
      </c>
      <c r="BX202" s="11">
        <v>1.5569999999999999</v>
      </c>
      <c r="BY202" s="111"/>
      <c r="BZ202" s="15">
        <v>28</v>
      </c>
      <c r="CA202" s="11">
        <v>0.5</v>
      </c>
      <c r="CB202" s="11">
        <v>5.3999999999999999E-2</v>
      </c>
      <c r="CC202" s="11">
        <v>0.64300000000000002</v>
      </c>
      <c r="CD202" s="11">
        <v>0.85699999999999998</v>
      </c>
      <c r="CE202" s="21" t="s">
        <v>1736</v>
      </c>
      <c r="CF202" s="11">
        <v>1.359</v>
      </c>
      <c r="CG202" s="111"/>
      <c r="CH202" s="11">
        <v>0.54900000000000004</v>
      </c>
    </row>
    <row r="203" spans="1:86" x14ac:dyDescent="0.25">
      <c r="A203" s="16" t="s">
        <v>498</v>
      </c>
      <c r="B203" s="13" t="s">
        <v>499</v>
      </c>
      <c r="C203" s="9" t="s">
        <v>8</v>
      </c>
      <c r="D203" s="9" t="s">
        <v>108</v>
      </c>
      <c r="E203" s="16" t="s">
        <v>34</v>
      </c>
      <c r="F203" s="10">
        <v>1.08</v>
      </c>
      <c r="G203" s="10">
        <v>1.07</v>
      </c>
      <c r="H203" s="10">
        <v>1.1499999999999999</v>
      </c>
      <c r="I203" s="10">
        <v>1.67</v>
      </c>
      <c r="J203" s="111"/>
      <c r="K203" s="10">
        <v>1.1000000000000001</v>
      </c>
      <c r="L203" s="11">
        <v>4.4999999999999998E-2</v>
      </c>
      <c r="M203" s="11">
        <v>0.47099999999999997</v>
      </c>
      <c r="N203" s="11">
        <v>0.626</v>
      </c>
      <c r="O203" s="11">
        <v>0.04</v>
      </c>
      <c r="P203" s="11">
        <v>4</v>
      </c>
      <c r="Q203" s="12">
        <v>3.9600000000000003E-2</v>
      </c>
      <c r="R203" s="104">
        <v>0.20899999999999999</v>
      </c>
      <c r="S203" s="11" t="s">
        <v>1748</v>
      </c>
      <c r="T203" s="11">
        <v>0.442</v>
      </c>
      <c r="U203" s="21" t="s">
        <v>1747</v>
      </c>
      <c r="V203" s="111"/>
      <c r="W203" s="15">
        <v>2</v>
      </c>
      <c r="X203" s="19"/>
      <c r="Y203" s="11">
        <v>2E-3</v>
      </c>
      <c r="Z203" s="11">
        <v>0.307</v>
      </c>
      <c r="AA203" s="11">
        <v>1</v>
      </c>
      <c r="AB203" s="11">
        <v>1</v>
      </c>
      <c r="AC203" s="21" t="s">
        <v>1749</v>
      </c>
      <c r="AD203" s="11">
        <v>1.81</v>
      </c>
      <c r="AE203" s="111"/>
      <c r="AF203" s="11"/>
      <c r="AG203" s="11">
        <v>-0.17799999999999999</v>
      </c>
      <c r="AH203" s="11"/>
      <c r="AI203" s="11"/>
      <c r="AJ203" s="14">
        <v>24</v>
      </c>
      <c r="AK203" s="11">
        <v>0.14099999999999999</v>
      </c>
      <c r="AL203" s="11">
        <v>8.3000000000000004E-2</v>
      </c>
      <c r="AM203" s="11">
        <v>0.52</v>
      </c>
      <c r="AN203" s="111"/>
      <c r="AO203" s="11">
        <v>0.27400000000000002</v>
      </c>
      <c r="AP203" s="21" t="s">
        <v>1750</v>
      </c>
      <c r="AQ203" s="12">
        <v>7.4999999999999997E-3</v>
      </c>
      <c r="AR203" s="11">
        <v>8.0000000000000002E-3</v>
      </c>
      <c r="AS203" s="15">
        <v>27</v>
      </c>
      <c r="AT203" s="10">
        <v>1.08</v>
      </c>
      <c r="AU203" s="11">
        <v>8.0000000000000002E-3</v>
      </c>
      <c r="AV203" s="11">
        <v>0.43</v>
      </c>
      <c r="AW203" s="21" t="s">
        <v>1751</v>
      </c>
      <c r="AX203" s="11"/>
      <c r="AY203" s="11">
        <v>0.90800000000000003</v>
      </c>
      <c r="AZ203" s="11">
        <v>7.3999999999999996E-2</v>
      </c>
      <c r="BA203" s="11">
        <v>7.3999999999999996E-2</v>
      </c>
      <c r="BB203" s="11">
        <v>0.49299999999999999</v>
      </c>
      <c r="BC203" s="111"/>
      <c r="BD203" s="15">
        <v>23</v>
      </c>
      <c r="BE203" s="11">
        <v>0.46500000000000002</v>
      </c>
      <c r="BF203" s="11">
        <v>0.46</v>
      </c>
      <c r="BG203" s="11">
        <v>8.6999999999999994E-2</v>
      </c>
      <c r="BH203" s="11">
        <v>0.17399999999999999</v>
      </c>
      <c r="BI203" s="11">
        <v>0.53400000000000003</v>
      </c>
      <c r="BJ203" s="111"/>
      <c r="BK203" s="15">
        <v>23</v>
      </c>
      <c r="BL203" s="11">
        <v>-8.3000000000000004E-2</v>
      </c>
      <c r="BM203" s="11">
        <v>0.504</v>
      </c>
      <c r="BN203" s="11">
        <v>8.6999999999999994E-2</v>
      </c>
      <c r="BO203" s="11">
        <v>0.17399999999999999</v>
      </c>
      <c r="BP203" s="11">
        <v>0.53400000000000003</v>
      </c>
      <c r="BQ203" s="111"/>
      <c r="BR203" s="15">
        <v>2</v>
      </c>
      <c r="BS203" s="11"/>
      <c r="BT203" s="11">
        <v>2E-3</v>
      </c>
      <c r="BU203" s="11">
        <v>1</v>
      </c>
      <c r="BV203" s="11">
        <v>1</v>
      </c>
      <c r="BW203" s="11" t="s">
        <v>1749</v>
      </c>
      <c r="BX203" s="11">
        <v>1.81</v>
      </c>
      <c r="BY203" s="111"/>
      <c r="BZ203" s="15">
        <v>1</v>
      </c>
      <c r="CA203" s="11"/>
      <c r="CB203" s="11">
        <v>7.0000000000000001E-3</v>
      </c>
      <c r="CC203" s="11">
        <v>0</v>
      </c>
      <c r="CD203" s="11">
        <v>0</v>
      </c>
      <c r="CE203" s="21" t="s">
        <v>834</v>
      </c>
      <c r="CF203" s="11"/>
      <c r="CG203" s="111"/>
      <c r="CH203" s="11"/>
    </row>
    <row r="204" spans="1:86" x14ac:dyDescent="0.25">
      <c r="A204" s="16" t="s">
        <v>500</v>
      </c>
      <c r="B204" s="13" t="s">
        <v>501</v>
      </c>
      <c r="C204" s="9" t="s">
        <v>8</v>
      </c>
      <c r="D204" s="9" t="s">
        <v>108</v>
      </c>
      <c r="E204" s="16" t="s">
        <v>34</v>
      </c>
      <c r="F204" s="10">
        <v>1.5</v>
      </c>
      <c r="G204" s="10">
        <v>1.44</v>
      </c>
      <c r="H204" s="10">
        <v>1.44</v>
      </c>
      <c r="I204" s="10">
        <v>1.38</v>
      </c>
      <c r="J204" s="111"/>
      <c r="K204" s="10">
        <v>1.46</v>
      </c>
      <c r="L204" s="11">
        <v>3.2000000000000001E-2</v>
      </c>
      <c r="M204" s="11">
        <v>1.4999999999999999E-2</v>
      </c>
      <c r="N204" s="11">
        <v>0.98499999999999999</v>
      </c>
      <c r="O204" s="11">
        <v>2.1999999999999999E-2</v>
      </c>
      <c r="P204" s="11">
        <v>2.2000000000000002</v>
      </c>
      <c r="Q204" s="12">
        <v>2.9399999999999999E-2</v>
      </c>
      <c r="R204" s="104">
        <v>0.16300000000000001</v>
      </c>
      <c r="S204" s="11" t="s">
        <v>1758</v>
      </c>
      <c r="T204" s="11">
        <v>0.36799999999999999</v>
      </c>
      <c r="U204" s="21" t="s">
        <v>1757</v>
      </c>
      <c r="V204" s="111"/>
      <c r="W204" s="15">
        <v>4</v>
      </c>
      <c r="X204" s="19">
        <v>1</v>
      </c>
      <c r="Y204" s="11">
        <v>0.85299999999999998</v>
      </c>
      <c r="Z204" s="11">
        <v>3.5000000000000003E-2</v>
      </c>
      <c r="AA204" s="11">
        <v>0</v>
      </c>
      <c r="AB204" s="11">
        <v>0</v>
      </c>
      <c r="AC204" s="21" t="s">
        <v>1143</v>
      </c>
      <c r="AD204" s="11">
        <v>0</v>
      </c>
      <c r="AE204" s="111"/>
      <c r="AF204" s="11">
        <v>1.234</v>
      </c>
      <c r="AG204" s="11">
        <v>-0.107</v>
      </c>
      <c r="AH204" s="11">
        <v>0.81</v>
      </c>
      <c r="AI204" s="11">
        <v>-8.5999999999999993E-2</v>
      </c>
      <c r="AJ204" s="14">
        <v>7</v>
      </c>
      <c r="AK204" s="11">
        <v>0.46</v>
      </c>
      <c r="AL204" s="11">
        <v>-0.254</v>
      </c>
      <c r="AM204" s="11">
        <v>1.1259999999999999</v>
      </c>
      <c r="AN204" s="111"/>
      <c r="AO204" s="11">
        <v>-4.7E-2</v>
      </c>
      <c r="AP204" s="21" t="s">
        <v>1759</v>
      </c>
      <c r="AQ204" s="12">
        <v>3.5900000000000001E-2</v>
      </c>
      <c r="AR204" s="11">
        <v>2.7E-2</v>
      </c>
      <c r="AS204" s="15">
        <v>7</v>
      </c>
      <c r="AT204" s="10">
        <v>1.47</v>
      </c>
      <c r="AU204" s="11">
        <v>3.9E-2</v>
      </c>
      <c r="AV204" s="11">
        <v>-9.9000000000000005E-2</v>
      </c>
      <c r="AW204" s="21" t="s">
        <v>1760</v>
      </c>
      <c r="AX204" s="11">
        <v>-0.13200000000000001</v>
      </c>
      <c r="AY204" s="11">
        <v>0.876</v>
      </c>
      <c r="AZ204" s="11">
        <v>-0.42899999999999999</v>
      </c>
      <c r="BA204" s="11">
        <v>0.71399999999999997</v>
      </c>
      <c r="BB204" s="11">
        <v>1.629</v>
      </c>
      <c r="BC204" s="111"/>
      <c r="BD204" s="15">
        <v>7</v>
      </c>
      <c r="BE204" s="11">
        <v>1</v>
      </c>
      <c r="BF204" s="11">
        <v>1</v>
      </c>
      <c r="BG204" s="11">
        <v>0</v>
      </c>
      <c r="BH204" s="11">
        <v>0</v>
      </c>
      <c r="BI204" s="11">
        <v>0</v>
      </c>
      <c r="BJ204" s="111"/>
      <c r="BK204" s="15">
        <v>6</v>
      </c>
      <c r="BL204" s="11">
        <v>-0.107</v>
      </c>
      <c r="BM204" s="11">
        <v>0.876</v>
      </c>
      <c r="BN204" s="11">
        <v>-0.33300000000000002</v>
      </c>
      <c r="BO204" s="11">
        <v>0.66700000000000004</v>
      </c>
      <c r="BP204" s="11">
        <v>1.7490000000000001</v>
      </c>
      <c r="BQ204" s="111"/>
      <c r="BR204" s="15">
        <v>5</v>
      </c>
      <c r="BS204" s="11">
        <v>-0.25</v>
      </c>
      <c r="BT204" s="11">
        <v>0.73299999999999998</v>
      </c>
      <c r="BU204" s="11">
        <v>-0.4</v>
      </c>
      <c r="BV204" s="11">
        <v>0.8</v>
      </c>
      <c r="BW204" s="11" t="s">
        <v>1761</v>
      </c>
      <c r="BX204" s="11">
        <v>1.9410000000000001</v>
      </c>
      <c r="BY204" s="111"/>
      <c r="BZ204" s="15">
        <v>5</v>
      </c>
      <c r="CA204" s="11">
        <v>0.61199999999999999</v>
      </c>
      <c r="CB204" s="11">
        <v>0.85299999999999998</v>
      </c>
      <c r="CC204" s="11">
        <v>0.2</v>
      </c>
      <c r="CD204" s="11">
        <v>0.2</v>
      </c>
      <c r="CE204" s="21" t="s">
        <v>1762</v>
      </c>
      <c r="CF204" s="11">
        <v>0.57199999999999995</v>
      </c>
      <c r="CG204" s="111"/>
      <c r="CH204" s="11">
        <v>9.7000000000000003E-2</v>
      </c>
    </row>
    <row r="205" spans="1:86" x14ac:dyDescent="0.25">
      <c r="A205" s="16" t="s">
        <v>502</v>
      </c>
      <c r="B205" s="13" t="s">
        <v>503</v>
      </c>
      <c r="C205" s="9" t="s">
        <v>8</v>
      </c>
      <c r="D205" s="9" t="s">
        <v>108</v>
      </c>
      <c r="E205" s="16" t="s">
        <v>34</v>
      </c>
      <c r="F205" s="10">
        <v>2.35</v>
      </c>
      <c r="G205" s="10">
        <v>2.2599999999999998</v>
      </c>
      <c r="H205" s="10">
        <v>2.38</v>
      </c>
      <c r="I205" s="10">
        <v>1.89</v>
      </c>
      <c r="J205" s="111"/>
      <c r="K205" s="10">
        <v>2.33</v>
      </c>
      <c r="L205" s="11">
        <v>6.5000000000000002E-2</v>
      </c>
      <c r="M205" s="11">
        <v>0.128</v>
      </c>
      <c r="N205" s="11">
        <v>0.88</v>
      </c>
      <c r="O205" s="11">
        <v>2.8000000000000001E-2</v>
      </c>
      <c r="P205" s="11">
        <v>2.8</v>
      </c>
      <c r="Q205" s="12">
        <v>3.44E-2</v>
      </c>
      <c r="R205" s="104">
        <v>0.71699999999999997</v>
      </c>
      <c r="S205" s="11" t="s">
        <v>1777</v>
      </c>
      <c r="T205" s="11">
        <v>0.88400000000000001</v>
      </c>
      <c r="U205" s="21" t="s">
        <v>1776</v>
      </c>
      <c r="V205" s="111"/>
      <c r="W205" s="15">
        <v>24</v>
      </c>
      <c r="X205" s="19">
        <v>-1.7999999999999999E-2</v>
      </c>
      <c r="Y205" s="11">
        <v>0.158</v>
      </c>
      <c r="Z205" s="11">
        <v>0.126</v>
      </c>
      <c r="AA205" s="11">
        <v>-0.16700000000000001</v>
      </c>
      <c r="AB205" s="11">
        <v>1.333</v>
      </c>
      <c r="AC205" s="21" t="s">
        <v>1778</v>
      </c>
      <c r="AD205" s="11">
        <v>2.0209999999999999</v>
      </c>
      <c r="AE205" s="111"/>
      <c r="AF205" s="11">
        <v>1.034</v>
      </c>
      <c r="AG205" s="11">
        <v>0.77600000000000002</v>
      </c>
      <c r="AH205" s="11">
        <v>0.77200000000000002</v>
      </c>
      <c r="AI205" s="11">
        <v>0.59899999999999998</v>
      </c>
      <c r="AJ205" s="14">
        <v>37</v>
      </c>
      <c r="AK205" s="11">
        <v>0.54100000000000004</v>
      </c>
      <c r="AL205" s="11">
        <v>-7.0000000000000007E-2</v>
      </c>
      <c r="AM205" s="11">
        <v>1.0549999999999999</v>
      </c>
      <c r="AN205" s="111"/>
      <c r="AO205" s="11">
        <v>0.77900000000000003</v>
      </c>
      <c r="AP205" s="21" t="s">
        <v>1779</v>
      </c>
      <c r="AQ205" s="12">
        <v>3.4299999999999997E-2</v>
      </c>
      <c r="AR205" s="11">
        <v>2.8000000000000001E-2</v>
      </c>
      <c r="AS205" s="15">
        <v>40</v>
      </c>
      <c r="AT205" s="10">
        <v>2.2999999999999998</v>
      </c>
      <c r="AU205" s="11">
        <v>6.4000000000000001E-2</v>
      </c>
      <c r="AV205" s="11">
        <v>0.876</v>
      </c>
      <c r="AW205" s="21" t="s">
        <v>1780</v>
      </c>
      <c r="AX205" s="11">
        <v>0.80200000000000005</v>
      </c>
      <c r="AY205" s="11">
        <v>0.70399999999999996</v>
      </c>
      <c r="AZ205" s="11">
        <v>-0.15</v>
      </c>
      <c r="BA205" s="11">
        <v>0.45</v>
      </c>
      <c r="BB205" s="11">
        <v>0.94099999999999995</v>
      </c>
      <c r="BC205" s="111"/>
      <c r="BD205" s="15">
        <v>37</v>
      </c>
      <c r="BE205" s="11">
        <v>0.79800000000000004</v>
      </c>
      <c r="BF205" s="11">
        <v>0.61499999999999999</v>
      </c>
      <c r="BG205" s="11">
        <v>2.7E-2</v>
      </c>
      <c r="BH205" s="11">
        <v>0.45900000000000002</v>
      </c>
      <c r="BI205" s="11">
        <v>0.92900000000000005</v>
      </c>
      <c r="BJ205" s="111"/>
      <c r="BK205" s="15">
        <v>35</v>
      </c>
      <c r="BL205" s="11">
        <v>0.61899999999999999</v>
      </c>
      <c r="BM205" s="11">
        <v>0.88800000000000001</v>
      </c>
      <c r="BN205" s="11">
        <v>-8.5999999999999993E-2</v>
      </c>
      <c r="BO205" s="11">
        <v>0.71399999999999997</v>
      </c>
      <c r="BP205" s="11">
        <v>1.294</v>
      </c>
      <c r="BQ205" s="111"/>
      <c r="BR205" s="15">
        <v>24</v>
      </c>
      <c r="BS205" s="11">
        <v>0.151</v>
      </c>
      <c r="BT205" s="11">
        <v>7.0999999999999994E-2</v>
      </c>
      <c r="BU205" s="11">
        <v>-4.2000000000000003E-2</v>
      </c>
      <c r="BV205" s="11">
        <v>1.125</v>
      </c>
      <c r="BW205" s="11" t="s">
        <v>1781</v>
      </c>
      <c r="BX205" s="11">
        <v>1.79</v>
      </c>
      <c r="BY205" s="111"/>
      <c r="BZ205" s="15">
        <v>21</v>
      </c>
      <c r="CA205" s="11">
        <v>0.23200000000000001</v>
      </c>
      <c r="CB205" s="11">
        <v>6.0999999999999999E-2</v>
      </c>
      <c r="CC205" s="11">
        <v>-0.23799999999999999</v>
      </c>
      <c r="CD205" s="11">
        <v>1.095</v>
      </c>
      <c r="CE205" s="21" t="s">
        <v>1782</v>
      </c>
      <c r="CF205" s="11">
        <v>1.806</v>
      </c>
      <c r="CG205" s="111"/>
      <c r="CH205" s="11">
        <v>0.151</v>
      </c>
    </row>
    <row r="206" spans="1:86" x14ac:dyDescent="0.25">
      <c r="A206" s="16" t="s">
        <v>504</v>
      </c>
      <c r="B206" s="13" t="s">
        <v>505</v>
      </c>
      <c r="C206" s="9" t="s">
        <v>8</v>
      </c>
      <c r="D206" s="9" t="s">
        <v>108</v>
      </c>
      <c r="E206" s="16" t="s">
        <v>34</v>
      </c>
      <c r="F206" s="10">
        <v>1.64</v>
      </c>
      <c r="G206" s="10">
        <v>1.5</v>
      </c>
      <c r="H206" s="10">
        <v>1.5</v>
      </c>
      <c r="I206" s="10">
        <v>1.68</v>
      </c>
      <c r="J206" s="111"/>
      <c r="K206" s="10">
        <v>1.55</v>
      </c>
      <c r="L206" s="11">
        <v>8.2000000000000003E-2</v>
      </c>
      <c r="M206" s="11">
        <v>0.72699999999999998</v>
      </c>
      <c r="N206" s="11">
        <v>0.48399999999999999</v>
      </c>
      <c r="O206" s="11">
        <v>5.2999999999999999E-2</v>
      </c>
      <c r="P206" s="11">
        <v>5.3</v>
      </c>
      <c r="Q206" s="12">
        <v>5.0099999999999999E-2</v>
      </c>
      <c r="R206" s="104">
        <v>0.629</v>
      </c>
      <c r="S206" s="11" t="s">
        <v>1797</v>
      </c>
      <c r="T206" s="11">
        <v>0.83599999999999997</v>
      </c>
      <c r="U206" s="21" t="s">
        <v>1796</v>
      </c>
      <c r="V206" s="111"/>
      <c r="W206" s="15">
        <v>89</v>
      </c>
      <c r="X206" s="19">
        <v>0.40300000000000002</v>
      </c>
      <c r="Y206" s="11">
        <v>0.189</v>
      </c>
      <c r="Z206" s="11">
        <v>8.2000000000000003E-2</v>
      </c>
      <c r="AA206" s="11">
        <v>0.28100000000000003</v>
      </c>
      <c r="AB206" s="11">
        <v>0.66300000000000003</v>
      </c>
      <c r="AC206" s="21" t="s">
        <v>1798</v>
      </c>
      <c r="AD206" s="11">
        <v>1.391</v>
      </c>
      <c r="AE206" s="111"/>
      <c r="AF206" s="11">
        <v>0.86799999999999999</v>
      </c>
      <c r="AG206" s="11">
        <v>0.71099999999999997</v>
      </c>
      <c r="AH206" s="11">
        <v>0.93500000000000005</v>
      </c>
      <c r="AI206" s="11">
        <v>0.66500000000000004</v>
      </c>
      <c r="AJ206" s="14">
        <v>88</v>
      </c>
      <c r="AK206" s="11">
        <v>0.32800000000000001</v>
      </c>
      <c r="AL206" s="11">
        <v>-7.9000000000000001E-2</v>
      </c>
      <c r="AM206" s="11">
        <v>1.0029999999999999</v>
      </c>
      <c r="AN206" s="111"/>
      <c r="AO206" s="11">
        <v>0.59699999999999998</v>
      </c>
      <c r="AP206" s="21" t="s">
        <v>1799</v>
      </c>
      <c r="AQ206" s="12">
        <v>6.2399999999999997E-2</v>
      </c>
      <c r="AR206" s="11">
        <v>6.5000000000000002E-2</v>
      </c>
      <c r="AS206" s="15">
        <v>86</v>
      </c>
      <c r="AT206" s="10">
        <v>1.57</v>
      </c>
      <c r="AU206" s="11">
        <v>0.10199999999999999</v>
      </c>
      <c r="AV206" s="11">
        <v>0.748</v>
      </c>
      <c r="AW206" s="21" t="s">
        <v>1800</v>
      </c>
      <c r="AX206" s="11">
        <v>0.61699999999999999</v>
      </c>
      <c r="AY206" s="11">
        <v>0.309</v>
      </c>
      <c r="AZ206" s="11">
        <v>-0.128</v>
      </c>
      <c r="BA206" s="11">
        <v>0.38400000000000001</v>
      </c>
      <c r="BB206" s="11">
        <v>1.107</v>
      </c>
      <c r="BC206" s="111"/>
      <c r="BD206" s="15">
        <v>88</v>
      </c>
      <c r="BE206" s="11">
        <v>0.81200000000000006</v>
      </c>
      <c r="BF206" s="11">
        <v>0.97299999999999998</v>
      </c>
      <c r="BG206" s="11">
        <v>-1.0999999999999999E-2</v>
      </c>
      <c r="BH206" s="11">
        <v>0.193</v>
      </c>
      <c r="BI206" s="11">
        <v>0.73899999999999999</v>
      </c>
      <c r="BJ206" s="111"/>
      <c r="BK206" s="15">
        <v>91</v>
      </c>
      <c r="BL206" s="11">
        <v>0.57699999999999996</v>
      </c>
      <c r="BM206" s="11">
        <v>0.313</v>
      </c>
      <c r="BN206" s="11">
        <v>-9.9000000000000005E-2</v>
      </c>
      <c r="BO206" s="11">
        <v>0.40699999999999997</v>
      </c>
      <c r="BP206" s="11">
        <v>1.1619999999999999</v>
      </c>
      <c r="BQ206" s="111"/>
      <c r="BR206" s="15">
        <v>101</v>
      </c>
      <c r="BS206" s="11">
        <v>0.36699999999999999</v>
      </c>
      <c r="BT206" s="11">
        <v>0.77</v>
      </c>
      <c r="BU206" s="11">
        <v>0.13900000000000001</v>
      </c>
      <c r="BV206" s="11">
        <v>0.71299999999999997</v>
      </c>
      <c r="BW206" s="11" t="s">
        <v>1801</v>
      </c>
      <c r="BX206" s="11">
        <v>1.526</v>
      </c>
      <c r="BY206" s="111"/>
      <c r="BZ206" s="15">
        <v>96</v>
      </c>
      <c r="CA206" s="11">
        <v>0.47699999999999998</v>
      </c>
      <c r="CB206" s="11">
        <v>0.19</v>
      </c>
      <c r="CC206" s="11">
        <v>0.22900000000000001</v>
      </c>
      <c r="CD206" s="11">
        <v>0.625</v>
      </c>
      <c r="CE206" s="21" t="s">
        <v>1802</v>
      </c>
      <c r="CF206" s="11">
        <v>1.306</v>
      </c>
      <c r="CG206" s="111"/>
      <c r="CH206" s="11">
        <v>0.46800000000000003</v>
      </c>
    </row>
    <row r="207" spans="1:86" x14ac:dyDescent="0.25">
      <c r="A207" s="16" t="s">
        <v>529</v>
      </c>
      <c r="B207" s="13" t="s">
        <v>463</v>
      </c>
      <c r="C207" s="9" t="s">
        <v>8</v>
      </c>
      <c r="D207" s="9" t="s">
        <v>108</v>
      </c>
      <c r="E207" s="16" t="s">
        <v>17</v>
      </c>
      <c r="F207" s="10">
        <v>1</v>
      </c>
      <c r="G207" s="10">
        <v>1</v>
      </c>
      <c r="H207" s="10">
        <v>1</v>
      </c>
      <c r="I207" s="10">
        <v>1.1100000000000001</v>
      </c>
      <c r="J207" s="111"/>
      <c r="K207" s="10">
        <v>1</v>
      </c>
      <c r="L207" s="11">
        <v>0</v>
      </c>
      <c r="M207" s="11"/>
      <c r="N207" s="11"/>
      <c r="O207" s="11" t="s">
        <v>359</v>
      </c>
      <c r="P207" s="11" t="s">
        <v>359</v>
      </c>
      <c r="Q207" s="12"/>
      <c r="R207" s="19"/>
      <c r="S207" s="11" t="s">
        <v>834</v>
      </c>
      <c r="T207" s="11"/>
      <c r="U207" s="21" t="s">
        <v>834</v>
      </c>
      <c r="V207" s="111"/>
      <c r="W207" s="15">
        <v>3</v>
      </c>
      <c r="X207" s="19"/>
      <c r="Y207" s="11">
        <v>0.11</v>
      </c>
      <c r="Z207" s="11">
        <v>7.3999999999999996E-2</v>
      </c>
      <c r="AA207" s="11">
        <v>0</v>
      </c>
      <c r="AB207" s="11">
        <v>0</v>
      </c>
      <c r="AC207" s="21" t="s">
        <v>1143</v>
      </c>
      <c r="AD207" s="11">
        <v>0</v>
      </c>
      <c r="AE207" s="111"/>
      <c r="AF207" s="11"/>
      <c r="AG207" s="11"/>
      <c r="AH207" s="11"/>
      <c r="AI207" s="11"/>
      <c r="AJ207" s="14">
        <v>9</v>
      </c>
      <c r="AK207" s="11">
        <v>0</v>
      </c>
      <c r="AL207" s="11">
        <v>0</v>
      </c>
      <c r="AM207" s="11">
        <v>0</v>
      </c>
      <c r="AN207" s="111"/>
      <c r="AO207" s="11"/>
      <c r="AP207" s="21" t="s">
        <v>834</v>
      </c>
      <c r="AQ207" s="12"/>
      <c r="AR207" s="11">
        <v>0</v>
      </c>
      <c r="AS207" s="15">
        <v>9</v>
      </c>
      <c r="AT207" s="10">
        <v>1</v>
      </c>
      <c r="AU207" s="11">
        <v>0</v>
      </c>
      <c r="AV207" s="11"/>
      <c r="AW207" s="21" t="s">
        <v>834</v>
      </c>
      <c r="AX207" s="11"/>
      <c r="AY207" s="11">
        <v>1</v>
      </c>
      <c r="AZ207" s="11">
        <v>0</v>
      </c>
      <c r="BA207" s="11">
        <v>0</v>
      </c>
      <c r="BB207" s="11">
        <v>0</v>
      </c>
      <c r="BC207" s="111"/>
      <c r="BD207" s="15">
        <v>9</v>
      </c>
      <c r="BE207" s="11"/>
      <c r="BF207" s="11">
        <v>1</v>
      </c>
      <c r="BG207" s="11">
        <v>0</v>
      </c>
      <c r="BH207" s="11">
        <v>0</v>
      </c>
      <c r="BI207" s="11">
        <v>0</v>
      </c>
      <c r="BJ207" s="111"/>
      <c r="BK207" s="15">
        <v>8</v>
      </c>
      <c r="BL207" s="11"/>
      <c r="BM207" s="11">
        <v>1</v>
      </c>
      <c r="BN207" s="11">
        <v>0</v>
      </c>
      <c r="BO207" s="11">
        <v>0</v>
      </c>
      <c r="BP207" s="11">
        <v>0</v>
      </c>
      <c r="BQ207" s="111"/>
      <c r="BR207" s="15">
        <v>3</v>
      </c>
      <c r="BS207" s="11"/>
      <c r="BT207" s="11">
        <v>9.8000000000000004E-2</v>
      </c>
      <c r="BU207" s="11">
        <v>0</v>
      </c>
      <c r="BV207" s="11">
        <v>0</v>
      </c>
      <c r="BW207" s="11" t="s">
        <v>1143</v>
      </c>
      <c r="BX207" s="11">
        <v>0</v>
      </c>
      <c r="BY207" s="111"/>
      <c r="BZ207" s="15">
        <v>3</v>
      </c>
      <c r="CA207" s="11"/>
      <c r="CB207" s="11">
        <v>0.11700000000000001</v>
      </c>
      <c r="CC207" s="11">
        <v>0</v>
      </c>
      <c r="CD207" s="11">
        <v>0</v>
      </c>
      <c r="CE207" s="21" t="s">
        <v>1143</v>
      </c>
      <c r="CF207" s="11">
        <v>0</v>
      </c>
      <c r="CG207" s="111"/>
      <c r="CH207" s="11"/>
    </row>
    <row r="208" spans="1:86" x14ac:dyDescent="0.25">
      <c r="A208" s="16" t="s">
        <v>530</v>
      </c>
      <c r="B208" s="13" t="s">
        <v>465</v>
      </c>
      <c r="C208" s="9" t="s">
        <v>8</v>
      </c>
      <c r="D208" s="9" t="s">
        <v>108</v>
      </c>
      <c r="E208" s="16" t="s">
        <v>17</v>
      </c>
      <c r="F208" s="10">
        <v>1.1100000000000001</v>
      </c>
      <c r="G208" s="10">
        <v>1.07</v>
      </c>
      <c r="H208" s="10">
        <v>1.06</v>
      </c>
      <c r="I208" s="10">
        <v>1.1499999999999999</v>
      </c>
      <c r="J208" s="111"/>
      <c r="K208" s="10">
        <v>1.08</v>
      </c>
      <c r="L208" s="11">
        <v>2.7E-2</v>
      </c>
      <c r="M208" s="11">
        <v>0.79100000000000004</v>
      </c>
      <c r="N208" s="11">
        <v>0.45400000000000001</v>
      </c>
      <c r="O208" s="11">
        <v>2.5000000000000001E-2</v>
      </c>
      <c r="P208" s="11">
        <v>2.5</v>
      </c>
      <c r="Q208" s="12">
        <v>2.2200000000000001E-2</v>
      </c>
      <c r="R208" s="104">
        <v>0.313</v>
      </c>
      <c r="S208" s="11" t="s">
        <v>1393</v>
      </c>
      <c r="T208" s="11">
        <v>0.57799999999999996</v>
      </c>
      <c r="U208" s="21" t="s">
        <v>1392</v>
      </c>
      <c r="V208" s="111"/>
      <c r="W208" s="15">
        <v>92</v>
      </c>
      <c r="X208" s="19">
        <v>-8.2000000000000003E-2</v>
      </c>
      <c r="Y208" s="11">
        <v>0.11</v>
      </c>
      <c r="Z208" s="11">
        <v>4.9000000000000002E-2</v>
      </c>
      <c r="AA208" s="11">
        <v>5.3999999999999999E-2</v>
      </c>
      <c r="AB208" s="11">
        <v>0.185</v>
      </c>
      <c r="AC208" s="21" t="s">
        <v>1394</v>
      </c>
      <c r="AD208" s="11">
        <v>0.61099999999999999</v>
      </c>
      <c r="AE208" s="111"/>
      <c r="AF208" s="11">
        <v>0.41799999999999998</v>
      </c>
      <c r="AG208" s="11">
        <v>0.62</v>
      </c>
      <c r="AH208" s="11">
        <v>1.4079999999999999</v>
      </c>
      <c r="AI208" s="11">
        <v>0.872</v>
      </c>
      <c r="AJ208" s="14">
        <v>92</v>
      </c>
      <c r="AK208" s="11">
        <v>8.3000000000000004E-2</v>
      </c>
      <c r="AL208" s="11">
        <v>-3.2000000000000001E-2</v>
      </c>
      <c r="AM208" s="11">
        <v>0.443</v>
      </c>
      <c r="AN208" s="111"/>
      <c r="AO208" s="11">
        <v>0.24099999999999999</v>
      </c>
      <c r="AP208" s="21" t="s">
        <v>1395</v>
      </c>
      <c r="AQ208" s="12">
        <v>2.4500000000000001E-2</v>
      </c>
      <c r="AR208" s="11">
        <v>2.7E-2</v>
      </c>
      <c r="AS208" s="15">
        <v>96</v>
      </c>
      <c r="AT208" s="10">
        <v>1.0900000000000001</v>
      </c>
      <c r="AU208" s="11">
        <v>0.03</v>
      </c>
      <c r="AV208" s="11">
        <v>0.38900000000000001</v>
      </c>
      <c r="AW208" s="21" t="s">
        <v>1396</v>
      </c>
      <c r="AX208" s="11">
        <v>0.25900000000000001</v>
      </c>
      <c r="AY208" s="11">
        <v>0.38900000000000001</v>
      </c>
      <c r="AZ208" s="11">
        <v>-4.2000000000000003E-2</v>
      </c>
      <c r="BA208" s="11">
        <v>0.104</v>
      </c>
      <c r="BB208" s="11">
        <v>0.52300000000000002</v>
      </c>
      <c r="BC208" s="111"/>
      <c r="BD208" s="15">
        <v>92</v>
      </c>
      <c r="BE208" s="11">
        <v>0.58799999999999997</v>
      </c>
      <c r="BF208" s="11">
        <v>0.871</v>
      </c>
      <c r="BG208" s="11">
        <v>-1.0999999999999999E-2</v>
      </c>
      <c r="BH208" s="11">
        <v>5.3999999999999999E-2</v>
      </c>
      <c r="BI208" s="11">
        <v>0.3</v>
      </c>
      <c r="BJ208" s="111"/>
      <c r="BK208" s="15">
        <v>89</v>
      </c>
      <c r="BL208" s="11">
        <v>0.36499999999999999</v>
      </c>
      <c r="BM208" s="11">
        <v>0.308</v>
      </c>
      <c r="BN208" s="11">
        <v>-4.4999999999999998E-2</v>
      </c>
      <c r="BO208" s="11">
        <v>0.09</v>
      </c>
      <c r="BP208" s="11">
        <v>0.50700000000000001</v>
      </c>
      <c r="BQ208" s="111"/>
      <c r="BR208" s="15">
        <v>96</v>
      </c>
      <c r="BS208" s="11">
        <v>-0.08</v>
      </c>
      <c r="BT208" s="11">
        <v>0.45300000000000001</v>
      </c>
      <c r="BU208" s="11">
        <v>-0.01</v>
      </c>
      <c r="BV208" s="11">
        <v>0.219</v>
      </c>
      <c r="BW208" s="11" t="s">
        <v>1397</v>
      </c>
      <c r="BX208" s="11">
        <v>0.73099999999999998</v>
      </c>
      <c r="BY208" s="111"/>
      <c r="BZ208" s="15">
        <v>89</v>
      </c>
      <c r="CA208" s="11">
        <v>-8.1000000000000003E-2</v>
      </c>
      <c r="CB208" s="11">
        <v>0.08</v>
      </c>
      <c r="CC208" s="11">
        <v>0.09</v>
      </c>
      <c r="CD208" s="11">
        <v>0.20200000000000001</v>
      </c>
      <c r="CE208" s="21" t="s">
        <v>1398</v>
      </c>
      <c r="CF208" s="11">
        <v>0.65800000000000003</v>
      </c>
      <c r="CG208" s="111"/>
      <c r="CH208" s="11">
        <v>-0.108</v>
      </c>
    </row>
    <row r="209" spans="1:86" x14ac:dyDescent="0.25">
      <c r="A209" s="16" t="s">
        <v>531</v>
      </c>
      <c r="B209" s="13" t="s">
        <v>467</v>
      </c>
      <c r="C209" s="9" t="s">
        <v>8</v>
      </c>
      <c r="D209" s="9" t="s">
        <v>108</v>
      </c>
      <c r="E209" s="16" t="s">
        <v>17</v>
      </c>
      <c r="F209" s="10">
        <v>1.08</v>
      </c>
      <c r="G209" s="10">
        <v>1.02</v>
      </c>
      <c r="H209" s="10">
        <v>1.03</v>
      </c>
      <c r="I209" s="10">
        <v>1.08</v>
      </c>
      <c r="J209" s="111"/>
      <c r="K209" s="10">
        <v>1.04</v>
      </c>
      <c r="L209" s="11">
        <v>3.3000000000000002E-2</v>
      </c>
      <c r="M209" s="11">
        <v>1.401</v>
      </c>
      <c r="N209" s="11">
        <v>0.248</v>
      </c>
      <c r="O209" s="11">
        <v>3.2000000000000001E-2</v>
      </c>
      <c r="P209" s="11">
        <v>3.2</v>
      </c>
      <c r="Q209" s="12">
        <v>3.09E-2</v>
      </c>
      <c r="R209" s="104">
        <v>0.14499999999999999</v>
      </c>
      <c r="S209" s="11" t="s">
        <v>1412</v>
      </c>
      <c r="T209" s="11">
        <v>0.33600000000000002</v>
      </c>
      <c r="U209" s="21" t="s">
        <v>1411</v>
      </c>
      <c r="V209" s="111"/>
      <c r="W209" s="15">
        <v>69</v>
      </c>
      <c r="X209" s="19">
        <v>-2.5999999999999999E-2</v>
      </c>
      <c r="Y209" s="11">
        <v>0.191</v>
      </c>
      <c r="Z209" s="11">
        <v>3.6999999999999998E-2</v>
      </c>
      <c r="AA209" s="11">
        <v>2.9000000000000001E-2</v>
      </c>
      <c r="AB209" s="11">
        <v>5.8000000000000003E-2</v>
      </c>
      <c r="AC209" s="21" t="s">
        <v>1413</v>
      </c>
      <c r="AD209" s="11">
        <v>0.308</v>
      </c>
      <c r="AE209" s="111"/>
      <c r="AF209" s="11">
        <v>1.0049999999999999</v>
      </c>
      <c r="AG209" s="11">
        <v>0.36599999999999999</v>
      </c>
      <c r="AH209" s="11">
        <v>0.69899999999999995</v>
      </c>
      <c r="AI209" s="11">
        <v>0.25600000000000001</v>
      </c>
      <c r="AJ209" s="14">
        <v>68</v>
      </c>
      <c r="AK209" s="11">
        <v>0.06</v>
      </c>
      <c r="AL209" s="11">
        <v>-0.06</v>
      </c>
      <c r="AM209" s="11">
        <v>0.4</v>
      </c>
      <c r="AN209" s="111"/>
      <c r="AO209" s="11">
        <v>7.3999999999999996E-2</v>
      </c>
      <c r="AP209" s="21" t="s">
        <v>1414</v>
      </c>
      <c r="AQ209" s="12">
        <v>3.8100000000000002E-2</v>
      </c>
      <c r="AR209" s="11">
        <v>3.9E-2</v>
      </c>
      <c r="AS209" s="15">
        <v>69</v>
      </c>
      <c r="AT209" s="10">
        <v>1.05</v>
      </c>
      <c r="AU209" s="11">
        <v>4.1000000000000002E-2</v>
      </c>
      <c r="AV209" s="11">
        <v>0.13700000000000001</v>
      </c>
      <c r="AW209" s="21" t="s">
        <v>1415</v>
      </c>
      <c r="AX209" s="11">
        <v>0.36799999999999999</v>
      </c>
      <c r="AY209" s="11">
        <v>0.16700000000000001</v>
      </c>
      <c r="AZ209" s="11">
        <v>-7.1999999999999995E-2</v>
      </c>
      <c r="BA209" s="11">
        <v>7.1999999999999995E-2</v>
      </c>
      <c r="BB209" s="11">
        <v>0.50600000000000001</v>
      </c>
      <c r="BC209" s="111"/>
      <c r="BD209" s="15">
        <v>71</v>
      </c>
      <c r="BE209" s="11">
        <v>0.70199999999999996</v>
      </c>
      <c r="BF209" s="11">
        <v>0.98299999999999998</v>
      </c>
      <c r="BG209" s="11">
        <v>-1.4E-2</v>
      </c>
      <c r="BH209" s="11">
        <v>1.4E-2</v>
      </c>
      <c r="BI209" s="11">
        <v>0.152</v>
      </c>
      <c r="BJ209" s="111"/>
      <c r="BK209" s="15">
        <v>65</v>
      </c>
      <c r="BL209" s="11">
        <v>0.25700000000000001</v>
      </c>
      <c r="BM209" s="11">
        <v>0.17799999999999999</v>
      </c>
      <c r="BN209" s="11">
        <v>-9.1999999999999998E-2</v>
      </c>
      <c r="BO209" s="11">
        <v>9.1999999999999998E-2</v>
      </c>
      <c r="BP209" s="11">
        <v>0.54100000000000004</v>
      </c>
      <c r="BQ209" s="111"/>
      <c r="BR209" s="15">
        <v>70</v>
      </c>
      <c r="BS209" s="11">
        <v>-3.5999999999999997E-2</v>
      </c>
      <c r="BT209" s="11">
        <v>0.92900000000000005</v>
      </c>
      <c r="BU209" s="11">
        <v>-5.7000000000000002E-2</v>
      </c>
      <c r="BV209" s="11">
        <v>0.114</v>
      </c>
      <c r="BW209" s="11" t="s">
        <v>1416</v>
      </c>
      <c r="BX209" s="11">
        <v>0.57199999999999995</v>
      </c>
      <c r="BY209" s="111"/>
      <c r="BZ209" s="15">
        <v>68</v>
      </c>
      <c r="CA209" s="11">
        <v>-0.03</v>
      </c>
      <c r="CB209" s="11">
        <v>0.20300000000000001</v>
      </c>
      <c r="CC209" s="11">
        <v>0</v>
      </c>
      <c r="CD209" s="11">
        <v>5.8999999999999997E-2</v>
      </c>
      <c r="CE209" s="21" t="s">
        <v>1417</v>
      </c>
      <c r="CF209" s="11">
        <v>0.313</v>
      </c>
      <c r="CG209" s="111"/>
      <c r="CH209" s="11">
        <v>-5.1999999999999998E-2</v>
      </c>
    </row>
    <row r="210" spans="1:86" x14ac:dyDescent="0.25">
      <c r="A210" s="16" t="s">
        <v>532</v>
      </c>
      <c r="B210" s="13" t="s">
        <v>469</v>
      </c>
      <c r="C210" s="9" t="s">
        <v>8</v>
      </c>
      <c r="D210" s="9" t="s">
        <v>108</v>
      </c>
      <c r="E210" s="16" t="s">
        <v>17</v>
      </c>
      <c r="F210" s="10">
        <v>1.1599999999999999</v>
      </c>
      <c r="G210" s="10">
        <v>1.05</v>
      </c>
      <c r="H210" s="10">
        <v>1.02</v>
      </c>
      <c r="I210" s="10">
        <v>1.04</v>
      </c>
      <c r="J210" s="111"/>
      <c r="K210" s="10">
        <v>1.07</v>
      </c>
      <c r="L210" s="11">
        <v>7.2999999999999995E-2</v>
      </c>
      <c r="M210" s="11">
        <v>2.5539999999999998</v>
      </c>
      <c r="N210" s="11">
        <v>8.1000000000000003E-2</v>
      </c>
      <c r="O210" s="11">
        <v>6.8000000000000005E-2</v>
      </c>
      <c r="P210" s="11">
        <v>6.8</v>
      </c>
      <c r="Q210" s="12">
        <v>6.8500000000000005E-2</v>
      </c>
      <c r="R210" s="104">
        <v>0.127</v>
      </c>
      <c r="S210" s="11" t="s">
        <v>1431</v>
      </c>
      <c r="T210" s="11">
        <v>0.30399999999999999</v>
      </c>
      <c r="U210" s="21" t="s">
        <v>1430</v>
      </c>
      <c r="V210" s="111"/>
      <c r="W210" s="15">
        <v>32</v>
      </c>
      <c r="X210" s="19"/>
      <c r="Y210" s="11">
        <v>0.95</v>
      </c>
      <c r="Z210" s="11">
        <v>3.0000000000000001E-3</v>
      </c>
      <c r="AA210" s="11">
        <v>-3.1E-2</v>
      </c>
      <c r="AB210" s="11">
        <v>3.1E-2</v>
      </c>
      <c r="AC210" s="21" t="s">
        <v>1432</v>
      </c>
      <c r="AD210" s="11">
        <v>0.22600000000000001</v>
      </c>
      <c r="AE210" s="111"/>
      <c r="AF210" s="11">
        <v>0.57899999999999996</v>
      </c>
      <c r="AG210" s="11">
        <v>0.46700000000000003</v>
      </c>
      <c r="AH210" s="11">
        <v>0.97899999999999998</v>
      </c>
      <c r="AI210" s="11">
        <v>0.45700000000000002</v>
      </c>
      <c r="AJ210" s="14">
        <v>52</v>
      </c>
      <c r="AK210" s="11">
        <v>9.0999999999999998E-2</v>
      </c>
      <c r="AL210" s="11">
        <v>-9.0999999999999998E-2</v>
      </c>
      <c r="AM210" s="11">
        <v>0.53300000000000003</v>
      </c>
      <c r="AN210" s="111"/>
      <c r="AO210" s="11">
        <v>2.7E-2</v>
      </c>
      <c r="AP210" s="21" t="s">
        <v>1433</v>
      </c>
      <c r="AQ210" s="12">
        <v>7.1800000000000003E-2</v>
      </c>
      <c r="AR210" s="11">
        <v>7.0000000000000007E-2</v>
      </c>
      <c r="AS210" s="15">
        <v>52</v>
      </c>
      <c r="AT210" s="10">
        <v>1.1000000000000001</v>
      </c>
      <c r="AU210" s="11">
        <v>7.6999999999999999E-2</v>
      </c>
      <c r="AV210" s="11">
        <v>5.1999999999999998E-2</v>
      </c>
      <c r="AW210" s="21" t="s">
        <v>1434</v>
      </c>
      <c r="AX210" s="11">
        <v>0.27</v>
      </c>
      <c r="AY210" s="11">
        <v>7.1999999999999995E-2</v>
      </c>
      <c r="AZ210" s="11">
        <v>-0.13500000000000001</v>
      </c>
      <c r="BA210" s="11">
        <v>0.13500000000000001</v>
      </c>
      <c r="BB210" s="11">
        <v>0.76200000000000001</v>
      </c>
      <c r="BC210" s="111"/>
      <c r="BD210" s="15">
        <v>54</v>
      </c>
      <c r="BE210" s="11">
        <v>0.56599999999999995</v>
      </c>
      <c r="BF210" s="11">
        <v>0.61199999999999999</v>
      </c>
      <c r="BG210" s="11">
        <v>-3.6999999999999998E-2</v>
      </c>
      <c r="BH210" s="11">
        <v>3.6999999999999998E-2</v>
      </c>
      <c r="BI210" s="11">
        <v>0.24399999999999999</v>
      </c>
      <c r="BJ210" s="111"/>
      <c r="BK210" s="15">
        <v>50</v>
      </c>
      <c r="BL210" s="11">
        <v>0.26500000000000001</v>
      </c>
      <c r="BM210" s="11">
        <v>2.3E-2</v>
      </c>
      <c r="BN210" s="11">
        <v>-0.1</v>
      </c>
      <c r="BO210" s="11">
        <v>0.1</v>
      </c>
      <c r="BP210" s="11">
        <v>0.59299999999999997</v>
      </c>
      <c r="BQ210" s="111"/>
      <c r="BR210" s="15">
        <v>38</v>
      </c>
      <c r="BS210" s="11">
        <v>-2.7E-2</v>
      </c>
      <c r="BT210" s="11">
        <v>8.5999999999999993E-2</v>
      </c>
      <c r="BU210" s="11">
        <v>0</v>
      </c>
      <c r="BV210" s="11">
        <v>5.2999999999999999E-2</v>
      </c>
      <c r="BW210" s="11" t="s">
        <v>1435</v>
      </c>
      <c r="BX210" s="11">
        <v>0.29799999999999999</v>
      </c>
      <c r="BY210" s="111"/>
      <c r="BZ210" s="15">
        <v>31</v>
      </c>
      <c r="CA210" s="11"/>
      <c r="CB210" s="11">
        <v>0.68600000000000005</v>
      </c>
      <c r="CC210" s="11">
        <v>0</v>
      </c>
      <c r="CD210" s="11">
        <v>0</v>
      </c>
      <c r="CE210" s="21" t="s">
        <v>1143</v>
      </c>
      <c r="CF210" s="11">
        <v>0</v>
      </c>
      <c r="CG210" s="111"/>
      <c r="CH210" s="11">
        <v>-3.5000000000000003E-2</v>
      </c>
    </row>
    <row r="211" spans="1:86" x14ac:dyDescent="0.25">
      <c r="A211" s="16" t="s">
        <v>533</v>
      </c>
      <c r="B211" s="13" t="s">
        <v>471</v>
      </c>
      <c r="C211" s="9" t="s">
        <v>8</v>
      </c>
      <c r="D211" s="9" t="s">
        <v>108</v>
      </c>
      <c r="E211" s="16" t="s">
        <v>17</v>
      </c>
      <c r="F211" s="10">
        <v>1.07</v>
      </c>
      <c r="G211" s="10">
        <v>1.03</v>
      </c>
      <c r="H211" s="10">
        <v>1.06</v>
      </c>
      <c r="I211" s="10">
        <v>1.01</v>
      </c>
      <c r="J211" s="111"/>
      <c r="K211" s="10">
        <v>1.05</v>
      </c>
      <c r="L211" s="11">
        <v>2.1000000000000001E-2</v>
      </c>
      <c r="M211" s="11">
        <v>0.41599999999999998</v>
      </c>
      <c r="N211" s="11">
        <v>0.66</v>
      </c>
      <c r="O211" s="11">
        <v>0.02</v>
      </c>
      <c r="P211" s="11">
        <v>2</v>
      </c>
      <c r="Q211" s="12">
        <v>2.1399999999999999E-2</v>
      </c>
      <c r="R211" s="104">
        <v>-5.0000000000000001E-3</v>
      </c>
      <c r="S211" s="11" t="s">
        <v>1451</v>
      </c>
      <c r="T211" s="11">
        <v>-1.6E-2</v>
      </c>
      <c r="U211" s="21" t="s">
        <v>1450</v>
      </c>
      <c r="V211" s="111"/>
      <c r="W211" s="15">
        <v>56</v>
      </c>
      <c r="X211" s="19">
        <v>-2.5999999999999999E-2</v>
      </c>
      <c r="Y211" s="11">
        <v>0.73799999999999999</v>
      </c>
      <c r="Z211" s="11">
        <v>0.01</v>
      </c>
      <c r="AA211" s="11">
        <v>-1.7999999999999999E-2</v>
      </c>
      <c r="AB211" s="11">
        <v>5.3999999999999999E-2</v>
      </c>
      <c r="AC211" s="21" t="s">
        <v>1452</v>
      </c>
      <c r="AD211" s="11">
        <v>0.29799999999999999</v>
      </c>
      <c r="AE211" s="111"/>
      <c r="AF211" s="11">
        <v>-0.104</v>
      </c>
      <c r="AG211" s="11">
        <v>0.33</v>
      </c>
      <c r="AH211" s="11">
        <v>-3.1</v>
      </c>
      <c r="AI211" s="11">
        <v>-1.0229999999999999</v>
      </c>
      <c r="AJ211" s="14">
        <v>62</v>
      </c>
      <c r="AK211" s="11">
        <v>9.6000000000000002E-2</v>
      </c>
      <c r="AL211" s="11">
        <v>-0.01</v>
      </c>
      <c r="AM211" s="11">
        <v>0.5</v>
      </c>
      <c r="AN211" s="111"/>
      <c r="AO211" s="11">
        <v>-0.14799999999999999</v>
      </c>
      <c r="AP211" s="21" t="s">
        <v>1453</v>
      </c>
      <c r="AQ211" s="12">
        <v>2.76E-2</v>
      </c>
      <c r="AR211" s="11">
        <v>2.5999999999999999E-2</v>
      </c>
      <c r="AS211" s="15">
        <v>64</v>
      </c>
      <c r="AT211" s="10">
        <v>1.05</v>
      </c>
      <c r="AU211" s="11">
        <v>2.7E-2</v>
      </c>
      <c r="AV211" s="11">
        <v>-0.34699999999999998</v>
      </c>
      <c r="AW211" s="21" t="s">
        <v>1454</v>
      </c>
      <c r="AX211" s="11">
        <v>-3.4000000000000002E-2</v>
      </c>
      <c r="AY211" s="11">
        <v>0.34499999999999997</v>
      </c>
      <c r="AZ211" s="11">
        <v>-4.7E-2</v>
      </c>
      <c r="BA211" s="11">
        <v>0.109</v>
      </c>
      <c r="BB211" s="11">
        <v>0.57799999999999996</v>
      </c>
      <c r="BC211" s="111"/>
      <c r="BD211" s="15">
        <v>62</v>
      </c>
      <c r="BE211" s="11">
        <v>0.32400000000000001</v>
      </c>
      <c r="BF211" s="11">
        <v>0.41799999999999998</v>
      </c>
      <c r="BG211" s="11">
        <v>3.2000000000000001E-2</v>
      </c>
      <c r="BH211" s="11">
        <v>6.5000000000000002E-2</v>
      </c>
      <c r="BI211" s="11">
        <v>0.32500000000000001</v>
      </c>
      <c r="BJ211" s="111"/>
      <c r="BK211" s="15">
        <v>61</v>
      </c>
      <c r="BL211" s="11">
        <v>0.107</v>
      </c>
      <c r="BM211" s="11">
        <v>0.92200000000000004</v>
      </c>
      <c r="BN211" s="11">
        <v>-1.6E-2</v>
      </c>
      <c r="BO211" s="11">
        <v>0.115</v>
      </c>
      <c r="BP211" s="11">
        <v>0.59499999999999997</v>
      </c>
      <c r="BQ211" s="111"/>
      <c r="BR211" s="15">
        <v>58</v>
      </c>
      <c r="BS211" s="11">
        <v>-2.7E-2</v>
      </c>
      <c r="BT211" s="11">
        <v>0.20100000000000001</v>
      </c>
      <c r="BU211" s="11">
        <v>-6.9000000000000006E-2</v>
      </c>
      <c r="BV211" s="11">
        <v>0.10299999999999999</v>
      </c>
      <c r="BW211" s="11" t="s">
        <v>1455</v>
      </c>
      <c r="BX211" s="11">
        <v>0.58099999999999996</v>
      </c>
      <c r="BY211" s="111"/>
      <c r="BZ211" s="15">
        <v>49</v>
      </c>
      <c r="CA211" s="11"/>
      <c r="CB211" s="11">
        <v>0.25700000000000001</v>
      </c>
      <c r="CC211" s="11">
        <v>-8.2000000000000003E-2</v>
      </c>
      <c r="CD211" s="11">
        <v>8.2000000000000003E-2</v>
      </c>
      <c r="CE211" s="21" t="s">
        <v>1456</v>
      </c>
      <c r="CF211" s="11">
        <v>0.35399999999999998</v>
      </c>
      <c r="CG211" s="111"/>
      <c r="CH211" s="11">
        <v>-0.04</v>
      </c>
    </row>
    <row r="212" spans="1:86" x14ac:dyDescent="0.25">
      <c r="A212" s="16" t="s">
        <v>534</v>
      </c>
      <c r="B212" s="13" t="s">
        <v>439</v>
      </c>
      <c r="C212" s="9" t="s">
        <v>8</v>
      </c>
      <c r="D212" s="9" t="s">
        <v>108</v>
      </c>
      <c r="E212" s="16" t="s">
        <v>17</v>
      </c>
      <c r="F212" s="10">
        <v>1.17</v>
      </c>
      <c r="G212" s="10">
        <v>1.2</v>
      </c>
      <c r="H212" s="10">
        <v>1.1499999999999999</v>
      </c>
      <c r="I212" s="10">
        <v>1.29</v>
      </c>
      <c r="J212" s="111"/>
      <c r="K212" s="10">
        <v>1.17</v>
      </c>
      <c r="L212" s="11">
        <v>2.5999999999999999E-2</v>
      </c>
      <c r="M212" s="11">
        <v>0.125</v>
      </c>
      <c r="N212" s="11">
        <v>0.88300000000000001</v>
      </c>
      <c r="O212" s="11">
        <v>2.1999999999999999E-2</v>
      </c>
      <c r="P212" s="11">
        <v>2.2000000000000002</v>
      </c>
      <c r="Q212" s="12">
        <v>1.72E-2</v>
      </c>
      <c r="R212" s="104">
        <v>0.55900000000000005</v>
      </c>
      <c r="S212" s="11" t="s">
        <v>1471</v>
      </c>
      <c r="T212" s="11">
        <v>0.79200000000000004</v>
      </c>
      <c r="U212" s="21" t="s">
        <v>1470</v>
      </c>
      <c r="V212" s="111"/>
      <c r="W212" s="15">
        <v>30</v>
      </c>
      <c r="X212" s="19">
        <v>0.11700000000000001</v>
      </c>
      <c r="Y212" s="11">
        <v>0.48899999999999999</v>
      </c>
      <c r="Z212" s="11">
        <v>5.0999999999999997E-2</v>
      </c>
      <c r="AA212" s="11">
        <v>3.3000000000000002E-2</v>
      </c>
      <c r="AB212" s="11">
        <v>0.36699999999999999</v>
      </c>
      <c r="AC212" s="21" t="s">
        <v>1472</v>
      </c>
      <c r="AD212" s="11">
        <v>1.1879999999999999</v>
      </c>
      <c r="AE212" s="111"/>
      <c r="AF212" s="11">
        <v>0.65300000000000002</v>
      </c>
      <c r="AG212" s="11">
        <v>1.0780000000000001</v>
      </c>
      <c r="AH212" s="11">
        <v>0.95899999999999996</v>
      </c>
      <c r="AI212" s="11">
        <v>1.034</v>
      </c>
      <c r="AJ212" s="14">
        <v>40</v>
      </c>
      <c r="AK212" s="11">
        <v>0.15</v>
      </c>
      <c r="AL212" s="11">
        <v>-3.4000000000000002E-2</v>
      </c>
      <c r="AM212" s="11">
        <v>0.57699999999999996</v>
      </c>
      <c r="AN212" s="111"/>
      <c r="AO212" s="11">
        <v>0.65500000000000003</v>
      </c>
      <c r="AP212" s="21" t="s">
        <v>1473</v>
      </c>
      <c r="AQ212" s="12">
        <v>1.5699999999999999E-2</v>
      </c>
      <c r="AR212" s="11">
        <v>0.02</v>
      </c>
      <c r="AS212" s="15">
        <v>41</v>
      </c>
      <c r="AT212" s="10">
        <v>1.18</v>
      </c>
      <c r="AU212" s="11">
        <v>2.4E-2</v>
      </c>
      <c r="AV212" s="11">
        <v>0.79200000000000004</v>
      </c>
      <c r="AW212" s="21" t="s">
        <v>1474</v>
      </c>
      <c r="AX212" s="11">
        <v>0.70399999999999996</v>
      </c>
      <c r="AY212" s="11">
        <v>0.78400000000000003</v>
      </c>
      <c r="AZ212" s="11">
        <v>0</v>
      </c>
      <c r="BA212" s="11">
        <v>0.14599999999999999</v>
      </c>
      <c r="BB212" s="11">
        <v>0.57199999999999995</v>
      </c>
      <c r="BC212" s="111"/>
      <c r="BD212" s="15">
        <v>40</v>
      </c>
      <c r="BE212" s="11">
        <v>0.627</v>
      </c>
      <c r="BF212" s="11">
        <v>0.67600000000000005</v>
      </c>
      <c r="BG212" s="11">
        <v>-0.05</v>
      </c>
      <c r="BH212" s="11">
        <v>0.15</v>
      </c>
      <c r="BI212" s="11">
        <v>0.57599999999999996</v>
      </c>
      <c r="BJ212" s="111"/>
      <c r="BK212" s="15">
        <v>39</v>
      </c>
      <c r="BL212" s="11">
        <v>0.67600000000000005</v>
      </c>
      <c r="BM212" s="11">
        <v>0.88300000000000001</v>
      </c>
      <c r="BN212" s="11">
        <v>-5.0999999999999997E-2</v>
      </c>
      <c r="BO212" s="11">
        <v>0.154</v>
      </c>
      <c r="BP212" s="11">
        <v>0.58399999999999996</v>
      </c>
      <c r="BQ212" s="111"/>
      <c r="BR212" s="15">
        <v>30</v>
      </c>
      <c r="BS212" s="11">
        <v>-5.8000000000000003E-2</v>
      </c>
      <c r="BT212" s="11">
        <v>0.33500000000000002</v>
      </c>
      <c r="BU212" s="11">
        <v>-0.1</v>
      </c>
      <c r="BV212" s="11">
        <v>0.16700000000000001</v>
      </c>
      <c r="BW212" s="11" t="s">
        <v>1475</v>
      </c>
      <c r="BX212" s="11">
        <v>0.61499999999999999</v>
      </c>
      <c r="BY212" s="111"/>
      <c r="BZ212" s="15">
        <v>27</v>
      </c>
      <c r="CA212" s="11">
        <v>0.25700000000000001</v>
      </c>
      <c r="CB212" s="11">
        <v>0.27300000000000002</v>
      </c>
      <c r="CC212" s="11">
        <v>0.111</v>
      </c>
      <c r="CD212" s="11">
        <v>0.33300000000000002</v>
      </c>
      <c r="CE212" s="21" t="s">
        <v>1476</v>
      </c>
      <c r="CF212" s="11">
        <v>1.0249999999999999</v>
      </c>
      <c r="CG212" s="111"/>
      <c r="CH212" s="11">
        <v>0.19</v>
      </c>
    </row>
    <row r="213" spans="1:86" x14ac:dyDescent="0.25">
      <c r="A213" s="16" t="s">
        <v>535</v>
      </c>
      <c r="B213" s="13" t="s">
        <v>474</v>
      </c>
      <c r="C213" s="9" t="s">
        <v>8</v>
      </c>
      <c r="D213" s="9" t="s">
        <v>108</v>
      </c>
      <c r="E213" s="16" t="s">
        <v>17</v>
      </c>
      <c r="F213" s="10">
        <v>1.1200000000000001</v>
      </c>
      <c r="G213" s="10">
        <v>1.06</v>
      </c>
      <c r="H213" s="10">
        <v>1.08</v>
      </c>
      <c r="I213" s="10">
        <v>1</v>
      </c>
      <c r="J213" s="111"/>
      <c r="K213" s="10">
        <v>1.0900000000000001</v>
      </c>
      <c r="L213" s="11">
        <v>2.8000000000000001E-2</v>
      </c>
      <c r="M213" s="11">
        <v>0.70699999999999996</v>
      </c>
      <c r="N213" s="11">
        <v>0.49399999999999999</v>
      </c>
      <c r="O213" s="11">
        <v>2.5000000000000001E-2</v>
      </c>
      <c r="P213" s="11">
        <v>2.5</v>
      </c>
      <c r="Q213" s="12">
        <v>1.9699999999999999E-2</v>
      </c>
      <c r="R213" s="104">
        <v>0.497</v>
      </c>
      <c r="S213" s="11" t="s">
        <v>1491</v>
      </c>
      <c r="T213" s="11">
        <v>0.748</v>
      </c>
      <c r="U213" s="21" t="s">
        <v>1490</v>
      </c>
      <c r="V213" s="111"/>
      <c r="W213" s="15">
        <v>60</v>
      </c>
      <c r="X213" s="19"/>
      <c r="Y213" s="11">
        <v>0.13500000000000001</v>
      </c>
      <c r="Z213" s="11">
        <v>4.2999999999999997E-2</v>
      </c>
      <c r="AA213" s="11">
        <v>-0.05</v>
      </c>
      <c r="AB213" s="11">
        <v>0.05</v>
      </c>
      <c r="AC213" s="21" t="s">
        <v>1492</v>
      </c>
      <c r="AD213" s="11">
        <v>0.28100000000000003</v>
      </c>
      <c r="AE213" s="111"/>
      <c r="AF213" s="11">
        <v>0.40799999999999997</v>
      </c>
      <c r="AG213" s="11">
        <v>1.0429999999999999</v>
      </c>
      <c r="AH213" s="11">
        <v>1.2470000000000001</v>
      </c>
      <c r="AI213" s="11">
        <v>1.3009999999999999</v>
      </c>
      <c r="AJ213" s="14">
        <v>70</v>
      </c>
      <c r="AK213" s="11">
        <v>8.5000000000000006E-2</v>
      </c>
      <c r="AL213" s="11">
        <v>-1.9E-2</v>
      </c>
      <c r="AM213" s="11">
        <v>0.374</v>
      </c>
      <c r="AN213" s="111"/>
      <c r="AO213" s="11">
        <v>0.47299999999999998</v>
      </c>
      <c r="AP213" s="21" t="s">
        <v>1493</v>
      </c>
      <c r="AQ213" s="12">
        <v>2.7300000000000001E-2</v>
      </c>
      <c r="AR213" s="11">
        <v>3.5000000000000003E-2</v>
      </c>
      <c r="AS213" s="15">
        <v>73</v>
      </c>
      <c r="AT213" s="10">
        <v>1.0900000000000001</v>
      </c>
      <c r="AU213" s="11">
        <v>3.7999999999999999E-2</v>
      </c>
      <c r="AV213" s="11">
        <v>0.64200000000000002</v>
      </c>
      <c r="AW213" s="21" t="s">
        <v>1494</v>
      </c>
      <c r="AX213" s="11">
        <v>0.42599999999999999</v>
      </c>
      <c r="AY213" s="11">
        <v>0.184</v>
      </c>
      <c r="AZ213" s="11">
        <v>-4.1000000000000002E-2</v>
      </c>
      <c r="BA213" s="11">
        <v>9.6000000000000002E-2</v>
      </c>
      <c r="BB213" s="11">
        <v>0.39600000000000002</v>
      </c>
      <c r="BC213" s="111"/>
      <c r="BD213" s="15">
        <v>69</v>
      </c>
      <c r="BE213" s="11">
        <v>0.50900000000000001</v>
      </c>
      <c r="BF213" s="11">
        <v>0.67400000000000004</v>
      </c>
      <c r="BG213" s="11">
        <v>1.4E-2</v>
      </c>
      <c r="BH213" s="11">
        <v>7.1999999999999995E-2</v>
      </c>
      <c r="BI213" s="11">
        <v>0.34699999999999998</v>
      </c>
      <c r="BJ213" s="111"/>
      <c r="BK213" s="15">
        <v>69</v>
      </c>
      <c r="BL213" s="11">
        <v>0.53100000000000003</v>
      </c>
      <c r="BM213" s="11">
        <v>0.379</v>
      </c>
      <c r="BN213" s="11">
        <v>-2.9000000000000001E-2</v>
      </c>
      <c r="BO213" s="11">
        <v>8.6999999999999994E-2</v>
      </c>
      <c r="BP213" s="11">
        <v>0.378</v>
      </c>
      <c r="BQ213" s="111"/>
      <c r="BR213" s="15">
        <v>62</v>
      </c>
      <c r="BS213" s="11"/>
      <c r="BT213" s="11">
        <v>5.0000000000000001E-3</v>
      </c>
      <c r="BU213" s="11">
        <v>-9.7000000000000003E-2</v>
      </c>
      <c r="BV213" s="11">
        <v>9.7000000000000003E-2</v>
      </c>
      <c r="BW213" s="11" t="s">
        <v>1495</v>
      </c>
      <c r="BX213" s="11">
        <v>0.38200000000000001</v>
      </c>
      <c r="BY213" s="111"/>
      <c r="BZ213" s="15">
        <v>57</v>
      </c>
      <c r="CA213" s="11"/>
      <c r="CB213" s="11">
        <v>0.06</v>
      </c>
      <c r="CC213" s="11">
        <v>-3.5000000000000003E-2</v>
      </c>
      <c r="CD213" s="11">
        <v>3.5000000000000003E-2</v>
      </c>
      <c r="CE213" s="21" t="s">
        <v>1496</v>
      </c>
      <c r="CF213" s="11">
        <v>0.23799999999999999</v>
      </c>
      <c r="CG213" s="111"/>
      <c r="CH213" s="11"/>
    </row>
    <row r="214" spans="1:86" x14ac:dyDescent="0.25">
      <c r="A214" s="16" t="s">
        <v>536</v>
      </c>
      <c r="B214" s="13" t="s">
        <v>476</v>
      </c>
      <c r="C214" s="9" t="s">
        <v>8</v>
      </c>
      <c r="D214" s="9" t="s">
        <v>108</v>
      </c>
      <c r="E214" s="16" t="s">
        <v>17</v>
      </c>
      <c r="F214" s="10">
        <v>1.02</v>
      </c>
      <c r="G214" s="10">
        <v>1.01</v>
      </c>
      <c r="H214" s="10">
        <v>1.02</v>
      </c>
      <c r="I214" s="10">
        <v>1.03</v>
      </c>
      <c r="J214" s="111"/>
      <c r="K214" s="10">
        <v>1.02</v>
      </c>
      <c r="L214" s="11">
        <v>1E-3</v>
      </c>
      <c r="M214" s="11">
        <v>2E-3</v>
      </c>
      <c r="N214" s="11">
        <v>0.998</v>
      </c>
      <c r="O214" s="11">
        <v>1E-3</v>
      </c>
      <c r="P214" s="11">
        <v>0.1</v>
      </c>
      <c r="Q214" s="12">
        <v>5.9999999999999995E-4</v>
      </c>
      <c r="R214" s="104">
        <v>0.217</v>
      </c>
      <c r="S214" s="11" t="s">
        <v>1512</v>
      </c>
      <c r="T214" s="11">
        <v>0.45400000000000001</v>
      </c>
      <c r="U214" s="21" t="s">
        <v>1511</v>
      </c>
      <c r="V214" s="111"/>
      <c r="W214" s="15">
        <v>56</v>
      </c>
      <c r="X214" s="19">
        <v>-2.5999999999999999E-2</v>
      </c>
      <c r="Y214" s="11">
        <v>0.51400000000000001</v>
      </c>
      <c r="Z214" s="11">
        <v>1.0999999999999999E-2</v>
      </c>
      <c r="AA214" s="11">
        <v>1.7999999999999999E-2</v>
      </c>
      <c r="AB214" s="11">
        <v>5.3999999999999999E-2</v>
      </c>
      <c r="AC214" s="21" t="s">
        <v>1513</v>
      </c>
      <c r="AD214" s="11">
        <v>0.29799999999999999</v>
      </c>
      <c r="AE214" s="111"/>
      <c r="AF214" s="11">
        <v>0.879</v>
      </c>
      <c r="AG214" s="11">
        <v>1.137</v>
      </c>
      <c r="AH214" s="11">
        <v>-0.02</v>
      </c>
      <c r="AI214" s="11">
        <v>-2.1999999999999999E-2</v>
      </c>
      <c r="AJ214" s="14">
        <v>55</v>
      </c>
      <c r="AK214" s="11">
        <v>2.4E-2</v>
      </c>
      <c r="AL214" s="11">
        <v>0</v>
      </c>
      <c r="AM214" s="11">
        <v>0.16400000000000001</v>
      </c>
      <c r="AN214" s="111"/>
      <c r="AO214" s="11">
        <v>1</v>
      </c>
      <c r="AP214" s="21" t="s">
        <v>1025</v>
      </c>
      <c r="AQ214" s="12">
        <v>8.9999999999999998E-4</v>
      </c>
      <c r="AR214" s="11">
        <v>1E-3</v>
      </c>
      <c r="AS214" s="15">
        <v>54</v>
      </c>
      <c r="AT214" s="10">
        <v>1.02</v>
      </c>
      <c r="AU214" s="11">
        <v>1E-3</v>
      </c>
      <c r="AV214" s="11">
        <v>1</v>
      </c>
      <c r="AW214" s="21" t="s">
        <v>1025</v>
      </c>
      <c r="AX214" s="11">
        <v>1</v>
      </c>
      <c r="AY214" s="11">
        <v>0.95299999999999996</v>
      </c>
      <c r="AZ214" s="11">
        <v>0</v>
      </c>
      <c r="BA214" s="11">
        <v>0</v>
      </c>
      <c r="BB214" s="11">
        <v>0</v>
      </c>
      <c r="BC214" s="111"/>
      <c r="BD214" s="15">
        <v>59</v>
      </c>
      <c r="BE214" s="11">
        <v>-1.7000000000000001E-2</v>
      </c>
      <c r="BF214" s="11">
        <v>0.97</v>
      </c>
      <c r="BG214" s="11">
        <v>0</v>
      </c>
      <c r="BH214" s="11">
        <v>3.4000000000000002E-2</v>
      </c>
      <c r="BI214" s="11">
        <v>0.23799999999999999</v>
      </c>
      <c r="BJ214" s="111"/>
      <c r="BK214" s="15">
        <v>52</v>
      </c>
      <c r="BL214" s="11">
        <v>-0.02</v>
      </c>
      <c r="BM214" s="11">
        <v>0.98399999999999999</v>
      </c>
      <c r="BN214" s="11">
        <v>0</v>
      </c>
      <c r="BO214" s="11">
        <v>3.7999999999999999E-2</v>
      </c>
      <c r="BP214" s="11">
        <v>0.253</v>
      </c>
      <c r="BQ214" s="111"/>
      <c r="BR214" s="15">
        <v>51</v>
      </c>
      <c r="BS214" s="11">
        <v>-0.02</v>
      </c>
      <c r="BT214" s="11">
        <v>0.56299999999999994</v>
      </c>
      <c r="BU214" s="11">
        <v>0</v>
      </c>
      <c r="BV214" s="11">
        <v>3.9E-2</v>
      </c>
      <c r="BW214" s="11" t="s">
        <v>1514</v>
      </c>
      <c r="BX214" s="11">
        <v>0.25600000000000001</v>
      </c>
      <c r="BY214" s="111"/>
      <c r="BZ214" s="15">
        <v>53</v>
      </c>
      <c r="CA214" s="11">
        <v>-2.7E-2</v>
      </c>
      <c r="CB214" s="11">
        <v>0.54600000000000004</v>
      </c>
      <c r="CC214" s="11">
        <v>1.9E-2</v>
      </c>
      <c r="CD214" s="11">
        <v>5.7000000000000002E-2</v>
      </c>
      <c r="CE214" s="21" t="s">
        <v>1515</v>
      </c>
      <c r="CF214" s="11">
        <v>0.30599999999999999</v>
      </c>
      <c r="CG214" s="111"/>
      <c r="CH214" s="11">
        <v>-3.1E-2</v>
      </c>
    </row>
    <row r="215" spans="1:86" x14ac:dyDescent="0.25">
      <c r="A215" s="16" t="s">
        <v>537</v>
      </c>
      <c r="B215" s="13" t="s">
        <v>478</v>
      </c>
      <c r="C215" s="9" t="s">
        <v>8</v>
      </c>
      <c r="D215" s="9" t="s">
        <v>108</v>
      </c>
      <c r="E215" s="16" t="s">
        <v>17</v>
      </c>
      <c r="F215" s="10">
        <v>1.07</v>
      </c>
      <c r="G215" s="10">
        <v>1.04</v>
      </c>
      <c r="H215" s="10">
        <v>1.05</v>
      </c>
      <c r="I215" s="10">
        <v>1.02</v>
      </c>
      <c r="J215" s="111"/>
      <c r="K215" s="10">
        <v>1.05</v>
      </c>
      <c r="L215" s="11">
        <v>1.7999999999999999E-2</v>
      </c>
      <c r="M215" s="11">
        <v>0.312</v>
      </c>
      <c r="N215" s="11">
        <v>0.73199999999999998</v>
      </c>
      <c r="O215" s="11">
        <v>1.7000000000000001E-2</v>
      </c>
      <c r="P215" s="11">
        <v>1.7</v>
      </c>
      <c r="Q215" s="12">
        <v>1.06E-2</v>
      </c>
      <c r="R215" s="104">
        <v>0.64700000000000002</v>
      </c>
      <c r="S215" s="11" t="s">
        <v>1531</v>
      </c>
      <c r="T215" s="11">
        <v>0.84599999999999997</v>
      </c>
      <c r="U215" s="21" t="s">
        <v>1530</v>
      </c>
      <c r="V215" s="111"/>
      <c r="W215" s="15">
        <v>44</v>
      </c>
      <c r="X215" s="19"/>
      <c r="Y215" s="11">
        <v>0.71</v>
      </c>
      <c r="Z215" s="11">
        <v>1.2E-2</v>
      </c>
      <c r="AA215" s="11">
        <v>2.3E-2</v>
      </c>
      <c r="AB215" s="11">
        <v>2.3E-2</v>
      </c>
      <c r="AC215" s="21" t="s">
        <v>1532</v>
      </c>
      <c r="AD215" s="11">
        <v>0.193</v>
      </c>
      <c r="AE215" s="111"/>
      <c r="AF215" s="11">
        <v>0.215</v>
      </c>
      <c r="AG215" s="11">
        <v>1.3819999999999999</v>
      </c>
      <c r="AH215" s="11">
        <v>2.581</v>
      </c>
      <c r="AI215" s="11">
        <v>3.5659999999999998</v>
      </c>
      <c r="AJ215" s="14">
        <v>67</v>
      </c>
      <c r="AK215" s="11">
        <v>0.04</v>
      </c>
      <c r="AL215" s="11">
        <v>0</v>
      </c>
      <c r="AM215" s="11">
        <v>0.28100000000000003</v>
      </c>
      <c r="AN215" s="111"/>
      <c r="AO215" s="11">
        <v>0.61199999999999999</v>
      </c>
      <c r="AP215" s="21" t="s">
        <v>1533</v>
      </c>
      <c r="AQ215" s="12">
        <v>1.4999999999999999E-2</v>
      </c>
      <c r="AR215" s="11">
        <v>2.4E-2</v>
      </c>
      <c r="AS215" s="15">
        <v>70</v>
      </c>
      <c r="AT215" s="10">
        <v>1.05</v>
      </c>
      <c r="AU215" s="11">
        <v>2.5000000000000001E-2</v>
      </c>
      <c r="AV215" s="11">
        <v>0.76</v>
      </c>
      <c r="AW215" s="21" t="s">
        <v>1534</v>
      </c>
      <c r="AX215" s="11">
        <v>0.29699999999999999</v>
      </c>
      <c r="AY215" s="11">
        <v>0.39700000000000002</v>
      </c>
      <c r="AZ215" s="11">
        <v>-1.4E-2</v>
      </c>
      <c r="BA215" s="11">
        <v>4.2999999999999997E-2</v>
      </c>
      <c r="BB215" s="11">
        <v>0.34399999999999997</v>
      </c>
      <c r="BC215" s="111"/>
      <c r="BD215" s="15">
        <v>68</v>
      </c>
      <c r="BE215" s="11">
        <v>0.55500000000000005</v>
      </c>
      <c r="BF215" s="11">
        <v>0.72</v>
      </c>
      <c r="BG215" s="11">
        <v>1.4999999999999999E-2</v>
      </c>
      <c r="BH215" s="11">
        <v>4.3999999999999997E-2</v>
      </c>
      <c r="BI215" s="11">
        <v>0.27</v>
      </c>
      <c r="BJ215" s="111"/>
      <c r="BK215" s="15">
        <v>63</v>
      </c>
      <c r="BL215" s="11">
        <v>0.76700000000000002</v>
      </c>
      <c r="BM215" s="11">
        <v>0.63400000000000001</v>
      </c>
      <c r="BN215" s="11">
        <v>0</v>
      </c>
      <c r="BO215" s="11">
        <v>3.2000000000000001E-2</v>
      </c>
      <c r="BP215" s="11">
        <v>0.23</v>
      </c>
      <c r="BQ215" s="111"/>
      <c r="BR215" s="15">
        <v>44</v>
      </c>
      <c r="BS215" s="11"/>
      <c r="BT215" s="11">
        <v>0.26200000000000001</v>
      </c>
      <c r="BU215" s="11">
        <v>2.3E-2</v>
      </c>
      <c r="BV215" s="11">
        <v>2.3E-2</v>
      </c>
      <c r="BW215" s="11" t="s">
        <v>1532</v>
      </c>
      <c r="BX215" s="11">
        <v>0.193</v>
      </c>
      <c r="BY215" s="111"/>
      <c r="BZ215" s="15">
        <v>40</v>
      </c>
      <c r="CA215" s="11"/>
      <c r="CB215" s="11">
        <v>0.49299999999999999</v>
      </c>
      <c r="CC215" s="11">
        <v>2.5000000000000001E-2</v>
      </c>
      <c r="CD215" s="11">
        <v>2.5000000000000001E-2</v>
      </c>
      <c r="CE215" s="21" t="s">
        <v>1535</v>
      </c>
      <c r="CF215" s="11">
        <v>0.20200000000000001</v>
      </c>
      <c r="CG215" s="111"/>
      <c r="CH215" s="11"/>
    </row>
    <row r="216" spans="1:86" x14ac:dyDescent="0.25">
      <c r="A216" s="16" t="s">
        <v>538</v>
      </c>
      <c r="B216" s="13" t="s">
        <v>480</v>
      </c>
      <c r="C216" s="9" t="s">
        <v>8</v>
      </c>
      <c r="D216" s="9" t="s">
        <v>108</v>
      </c>
      <c r="E216" s="16" t="s">
        <v>17</v>
      </c>
      <c r="F216" s="10">
        <v>1.08</v>
      </c>
      <c r="G216" s="10">
        <v>1</v>
      </c>
      <c r="H216" s="10">
        <v>1.2</v>
      </c>
      <c r="I216" s="10">
        <v>1</v>
      </c>
      <c r="J216" s="111"/>
      <c r="K216" s="10">
        <v>1.0900000000000001</v>
      </c>
      <c r="L216" s="11">
        <v>0.1</v>
      </c>
      <c r="M216" s="11">
        <v>1.347</v>
      </c>
      <c r="N216" s="11">
        <v>0.27500000000000002</v>
      </c>
      <c r="O216" s="11">
        <v>9.1999999999999998E-2</v>
      </c>
      <c r="P216" s="11">
        <v>9.1999999999999993</v>
      </c>
      <c r="Q216" s="12">
        <v>9.1700000000000004E-2</v>
      </c>
      <c r="R216" s="104">
        <v>0.16700000000000001</v>
      </c>
      <c r="S216" s="11" t="s">
        <v>1551</v>
      </c>
      <c r="T216" s="11">
        <v>0.376</v>
      </c>
      <c r="U216" s="21" t="s">
        <v>1550</v>
      </c>
      <c r="V216" s="111"/>
      <c r="W216" s="15">
        <v>6</v>
      </c>
      <c r="X216" s="19"/>
      <c r="Y216" s="11">
        <v>1</v>
      </c>
      <c r="Z216" s="11">
        <v>0</v>
      </c>
      <c r="AA216" s="11">
        <v>0</v>
      </c>
      <c r="AB216" s="11">
        <v>0</v>
      </c>
      <c r="AC216" s="21" t="s">
        <v>1143</v>
      </c>
      <c r="AD216" s="11">
        <v>0</v>
      </c>
      <c r="AE216" s="111"/>
      <c r="AF216" s="11"/>
      <c r="AG216" s="11"/>
      <c r="AH216" s="11"/>
      <c r="AI216" s="11"/>
      <c r="AJ216" s="14">
        <v>9</v>
      </c>
      <c r="AK216" s="11">
        <v>0.14399999999999999</v>
      </c>
      <c r="AL216" s="11">
        <v>7.8E-2</v>
      </c>
      <c r="AM216" s="11">
        <v>0.46500000000000002</v>
      </c>
      <c r="AN216" s="111"/>
      <c r="AO216" s="11">
        <v>-0.16400000000000001</v>
      </c>
      <c r="AP216" s="21" t="s">
        <v>1552</v>
      </c>
      <c r="AQ216" s="12">
        <v>5.3800000000000001E-2</v>
      </c>
      <c r="AR216" s="11">
        <v>5.7000000000000002E-2</v>
      </c>
      <c r="AS216" s="15">
        <v>10</v>
      </c>
      <c r="AT216" s="10">
        <v>1.04</v>
      </c>
      <c r="AU216" s="11">
        <v>5.8999999999999997E-2</v>
      </c>
      <c r="AV216" s="11">
        <v>-0.39300000000000002</v>
      </c>
      <c r="AW216" s="21" t="s">
        <v>1553</v>
      </c>
      <c r="AX216" s="11"/>
      <c r="AY216" s="11">
        <v>0.377</v>
      </c>
      <c r="AZ216" s="11">
        <v>-0.1</v>
      </c>
      <c r="BA216" s="11">
        <v>0.1</v>
      </c>
      <c r="BB216" s="11">
        <v>0.40500000000000003</v>
      </c>
      <c r="BC216" s="111"/>
      <c r="BD216" s="15">
        <v>9</v>
      </c>
      <c r="BE216" s="11"/>
      <c r="BF216" s="11">
        <v>4.7E-2</v>
      </c>
      <c r="BG216" s="11">
        <v>0.222</v>
      </c>
      <c r="BH216" s="11">
        <v>0.222</v>
      </c>
      <c r="BI216" s="11">
        <v>0.56399999999999995</v>
      </c>
      <c r="BJ216" s="111"/>
      <c r="BK216" s="15">
        <v>9</v>
      </c>
      <c r="BL216" s="11">
        <v>0.66100000000000003</v>
      </c>
      <c r="BM216" s="11">
        <v>0.24</v>
      </c>
      <c r="BN216" s="11">
        <v>0.111</v>
      </c>
      <c r="BO216" s="11">
        <v>0.111</v>
      </c>
      <c r="BP216" s="11">
        <v>0.42699999999999999</v>
      </c>
      <c r="BQ216" s="111"/>
      <c r="BR216" s="15">
        <v>6</v>
      </c>
      <c r="BS216" s="11"/>
      <c r="BT216" s="11">
        <v>0.33400000000000002</v>
      </c>
      <c r="BU216" s="11">
        <v>-0.16700000000000001</v>
      </c>
      <c r="BV216" s="11">
        <v>0.16700000000000001</v>
      </c>
      <c r="BW216" s="11" t="s">
        <v>1309</v>
      </c>
      <c r="BX216" s="11">
        <v>0.52300000000000002</v>
      </c>
      <c r="BY216" s="111"/>
      <c r="BZ216" s="15">
        <v>6</v>
      </c>
      <c r="CA216" s="11"/>
      <c r="CB216" s="11">
        <v>3.2000000000000001E-2</v>
      </c>
      <c r="CC216" s="11">
        <v>-0.16700000000000001</v>
      </c>
      <c r="CD216" s="11">
        <v>0.16700000000000001</v>
      </c>
      <c r="CE216" s="21" t="s">
        <v>1309</v>
      </c>
      <c r="CF216" s="11">
        <v>0.52300000000000002</v>
      </c>
      <c r="CG216" s="111"/>
      <c r="CH216" s="11"/>
    </row>
    <row r="217" spans="1:86" x14ac:dyDescent="0.25">
      <c r="A217" s="16" t="s">
        <v>539</v>
      </c>
      <c r="B217" s="13" t="s">
        <v>482</v>
      </c>
      <c r="C217" s="9" t="s">
        <v>8</v>
      </c>
      <c r="D217" s="9" t="s">
        <v>108</v>
      </c>
      <c r="E217" s="16" t="s">
        <v>17</v>
      </c>
      <c r="F217" s="10">
        <v>1.1200000000000001</v>
      </c>
      <c r="G217" s="10">
        <v>1.08</v>
      </c>
      <c r="H217" s="10">
        <v>1.04</v>
      </c>
      <c r="I217" s="10">
        <v>1.07</v>
      </c>
      <c r="J217" s="111"/>
      <c r="K217" s="10">
        <v>1.08</v>
      </c>
      <c r="L217" s="11">
        <v>3.6999999999999998E-2</v>
      </c>
      <c r="M217" s="11">
        <v>1.0649999999999999</v>
      </c>
      <c r="N217" s="11">
        <v>0.34699999999999998</v>
      </c>
      <c r="O217" s="11">
        <v>3.4000000000000002E-2</v>
      </c>
      <c r="P217" s="11">
        <v>3.4</v>
      </c>
      <c r="Q217" s="12">
        <v>2.3599999999999999E-2</v>
      </c>
      <c r="R217" s="104">
        <v>0.58499999999999996</v>
      </c>
      <c r="S217" s="11" t="s">
        <v>1568</v>
      </c>
      <c r="T217" s="11">
        <v>0.80900000000000005</v>
      </c>
      <c r="U217" s="21" t="s">
        <v>1567</v>
      </c>
      <c r="V217" s="111"/>
      <c r="W217" s="15">
        <v>42</v>
      </c>
      <c r="X217" s="19"/>
      <c r="Y217" s="11">
        <v>0.86299999999999999</v>
      </c>
      <c r="Z217" s="11">
        <v>7.0000000000000001E-3</v>
      </c>
      <c r="AA217" s="11">
        <v>-4.8000000000000001E-2</v>
      </c>
      <c r="AB217" s="11">
        <v>4.8000000000000001E-2</v>
      </c>
      <c r="AC217" s="21" t="s">
        <v>1569</v>
      </c>
      <c r="AD217" s="11">
        <v>0.27600000000000002</v>
      </c>
      <c r="AE217" s="111"/>
      <c r="AF217" s="11">
        <v>0.65200000000000002</v>
      </c>
      <c r="AG217" s="11">
        <v>1.359</v>
      </c>
      <c r="AH217" s="11">
        <v>0.621</v>
      </c>
      <c r="AI217" s="11">
        <v>0.84399999999999997</v>
      </c>
      <c r="AJ217" s="14">
        <v>64</v>
      </c>
      <c r="AK217" s="11">
        <v>5.1999999999999998E-2</v>
      </c>
      <c r="AL217" s="11">
        <v>-4.2000000000000003E-2</v>
      </c>
      <c r="AM217" s="11">
        <v>0.33500000000000002</v>
      </c>
      <c r="AN217" s="111"/>
      <c r="AO217" s="11">
        <v>0.86299999999999999</v>
      </c>
      <c r="AP217" s="21" t="s">
        <v>1570</v>
      </c>
      <c r="AQ217" s="12">
        <v>1.41E-2</v>
      </c>
      <c r="AR217" s="11">
        <v>0.02</v>
      </c>
      <c r="AS217" s="15">
        <v>67</v>
      </c>
      <c r="AT217" s="10">
        <v>1.1000000000000001</v>
      </c>
      <c r="AU217" s="11">
        <v>2.1999999999999999E-2</v>
      </c>
      <c r="AV217" s="11">
        <v>0.92700000000000005</v>
      </c>
      <c r="AW217" s="21" t="s">
        <v>1571</v>
      </c>
      <c r="AX217" s="11">
        <v>0.88700000000000001</v>
      </c>
      <c r="AY217" s="11">
        <v>0.57299999999999995</v>
      </c>
      <c r="AZ217" s="11">
        <v>-0.03</v>
      </c>
      <c r="BA217" s="11">
        <v>0.03</v>
      </c>
      <c r="BB217" s="11">
        <v>0.219</v>
      </c>
      <c r="BC217" s="111"/>
      <c r="BD217" s="15">
        <v>62</v>
      </c>
      <c r="BE217" s="11">
        <v>0.40500000000000003</v>
      </c>
      <c r="BF217" s="11">
        <v>0.45100000000000001</v>
      </c>
      <c r="BG217" s="11">
        <v>-3.2000000000000001E-2</v>
      </c>
      <c r="BH217" s="11">
        <v>6.5000000000000002E-2</v>
      </c>
      <c r="BI217" s="11">
        <v>0.39900000000000002</v>
      </c>
      <c r="BJ217" s="111"/>
      <c r="BK217" s="15">
        <v>64</v>
      </c>
      <c r="BL217" s="11">
        <v>0.55100000000000005</v>
      </c>
      <c r="BM217" s="11">
        <v>0.182</v>
      </c>
      <c r="BN217" s="11">
        <v>-6.3E-2</v>
      </c>
      <c r="BO217" s="11">
        <v>6.3E-2</v>
      </c>
      <c r="BP217" s="11">
        <v>0.38700000000000001</v>
      </c>
      <c r="BQ217" s="111"/>
      <c r="BR217" s="15">
        <v>46</v>
      </c>
      <c r="BS217" s="11"/>
      <c r="BT217" s="11">
        <v>0.48499999999999999</v>
      </c>
      <c r="BU217" s="11">
        <v>-6.5000000000000002E-2</v>
      </c>
      <c r="BV217" s="11">
        <v>6.5000000000000002E-2</v>
      </c>
      <c r="BW217" s="11" t="s">
        <v>1572</v>
      </c>
      <c r="BX217" s="11">
        <v>0.32</v>
      </c>
      <c r="BY217" s="111"/>
      <c r="BZ217" s="15">
        <v>44</v>
      </c>
      <c r="CA217" s="11">
        <v>-4.1000000000000002E-2</v>
      </c>
      <c r="CB217" s="11">
        <v>0.59799999999999998</v>
      </c>
      <c r="CC217" s="11">
        <v>0</v>
      </c>
      <c r="CD217" s="11">
        <v>0.13600000000000001</v>
      </c>
      <c r="CE217" s="21" t="s">
        <v>1573</v>
      </c>
      <c r="CF217" s="11">
        <v>0.67600000000000005</v>
      </c>
      <c r="CG217" s="111"/>
      <c r="CH217" s="11">
        <v>-3.5999999999999997E-2</v>
      </c>
    </row>
    <row r="218" spans="1:86" x14ac:dyDescent="0.25">
      <c r="A218" s="16" t="s">
        <v>540</v>
      </c>
      <c r="B218" s="13" t="s">
        <v>484</v>
      </c>
      <c r="C218" s="9" t="s">
        <v>8</v>
      </c>
      <c r="D218" s="9" t="s">
        <v>108</v>
      </c>
      <c r="E218" s="16" t="s">
        <v>17</v>
      </c>
      <c r="F218" s="10">
        <v>1.06</v>
      </c>
      <c r="G218" s="10">
        <v>1.08</v>
      </c>
      <c r="H218" s="10">
        <v>1.07</v>
      </c>
      <c r="I218" s="10">
        <v>1.03</v>
      </c>
      <c r="J218" s="111"/>
      <c r="K218" s="10">
        <v>1.07</v>
      </c>
      <c r="L218" s="11">
        <v>8.9999999999999993E-3</v>
      </c>
      <c r="M218" s="11">
        <v>8.6999999999999994E-2</v>
      </c>
      <c r="N218" s="11">
        <v>0.91700000000000004</v>
      </c>
      <c r="O218" s="11">
        <v>8.9999999999999993E-3</v>
      </c>
      <c r="P218" s="11">
        <v>0.9</v>
      </c>
      <c r="Q218" s="12">
        <v>6.3E-3</v>
      </c>
      <c r="R218" s="104">
        <v>0.54200000000000004</v>
      </c>
      <c r="S218" s="11" t="s">
        <v>1587</v>
      </c>
      <c r="T218" s="11">
        <v>0.78</v>
      </c>
      <c r="U218" s="21" t="s">
        <v>1586</v>
      </c>
      <c r="V218" s="111"/>
      <c r="W218" s="15">
        <v>59</v>
      </c>
      <c r="X218" s="19">
        <v>-4.2999999999999997E-2</v>
      </c>
      <c r="Y218" s="11">
        <v>0.16400000000000001</v>
      </c>
      <c r="Z218" s="11">
        <v>3.7999999999999999E-2</v>
      </c>
      <c r="AA218" s="11">
        <v>-1.7000000000000001E-2</v>
      </c>
      <c r="AB218" s="11">
        <v>8.5000000000000006E-2</v>
      </c>
      <c r="AC218" s="21" t="s">
        <v>1588</v>
      </c>
      <c r="AD218" s="11">
        <v>0.375</v>
      </c>
      <c r="AE218" s="111"/>
      <c r="AF218" s="11">
        <v>0.64600000000000002</v>
      </c>
      <c r="AG218" s="11">
        <v>0.629</v>
      </c>
      <c r="AH218" s="11">
        <v>1.2</v>
      </c>
      <c r="AI218" s="11">
        <v>0.755</v>
      </c>
      <c r="AJ218" s="14">
        <v>67</v>
      </c>
      <c r="AK218" s="11">
        <v>0.06</v>
      </c>
      <c r="AL218" s="11">
        <v>-0.02</v>
      </c>
      <c r="AM218" s="11">
        <v>0.313</v>
      </c>
      <c r="AN218" s="111"/>
      <c r="AO218" s="11">
        <v>0.48699999999999999</v>
      </c>
      <c r="AP218" s="21" t="s">
        <v>1589</v>
      </c>
      <c r="AQ218" s="12">
        <v>8.5000000000000006E-3</v>
      </c>
      <c r="AR218" s="11">
        <v>1.2E-2</v>
      </c>
      <c r="AS218" s="15">
        <v>65</v>
      </c>
      <c r="AT218" s="10">
        <v>1.07</v>
      </c>
      <c r="AU218" s="11">
        <v>1.2999999999999999E-2</v>
      </c>
      <c r="AV218" s="11">
        <v>0.65500000000000003</v>
      </c>
      <c r="AW218" s="21" t="s">
        <v>1590</v>
      </c>
      <c r="AX218" s="11">
        <v>0.40699999999999997</v>
      </c>
      <c r="AY218" s="11">
        <v>0.65900000000000003</v>
      </c>
      <c r="AZ218" s="11">
        <v>-1.4999999999999999E-2</v>
      </c>
      <c r="BA218" s="11">
        <v>7.6999999999999999E-2</v>
      </c>
      <c r="BB218" s="11">
        <v>0.35699999999999998</v>
      </c>
      <c r="BC218" s="111"/>
      <c r="BD218" s="15">
        <v>68</v>
      </c>
      <c r="BE218" s="11">
        <v>0.77500000000000002</v>
      </c>
      <c r="BF218" s="11">
        <v>0.74199999999999999</v>
      </c>
      <c r="BG218" s="11">
        <v>-1.4999999999999999E-2</v>
      </c>
      <c r="BH218" s="11">
        <v>4.3999999999999997E-2</v>
      </c>
      <c r="BI218" s="11">
        <v>0.27</v>
      </c>
      <c r="BJ218" s="111"/>
      <c r="BK218" s="15">
        <v>67</v>
      </c>
      <c r="BL218" s="11">
        <v>0.48799999999999999</v>
      </c>
      <c r="BM218" s="11">
        <v>0.91600000000000004</v>
      </c>
      <c r="BN218" s="11">
        <v>-0.03</v>
      </c>
      <c r="BO218" s="11">
        <v>0.06</v>
      </c>
      <c r="BP218" s="11">
        <v>0.313</v>
      </c>
      <c r="BQ218" s="111"/>
      <c r="BR218" s="15">
        <v>66</v>
      </c>
      <c r="BS218" s="11">
        <v>-4.4999999999999998E-2</v>
      </c>
      <c r="BT218" s="11">
        <v>0.33300000000000002</v>
      </c>
      <c r="BU218" s="11">
        <v>-0.03</v>
      </c>
      <c r="BV218" s="11">
        <v>9.0999999999999998E-2</v>
      </c>
      <c r="BW218" s="11" t="s">
        <v>1591</v>
      </c>
      <c r="BX218" s="11">
        <v>0.38700000000000001</v>
      </c>
      <c r="BY218" s="111"/>
      <c r="BZ218" s="15">
        <v>60</v>
      </c>
      <c r="CA218" s="11">
        <v>-4.2999999999999997E-2</v>
      </c>
      <c r="CB218" s="11">
        <v>0.28999999999999998</v>
      </c>
      <c r="CC218" s="11">
        <v>-1.7000000000000001E-2</v>
      </c>
      <c r="CD218" s="11">
        <v>8.3000000000000004E-2</v>
      </c>
      <c r="CE218" s="21" t="s">
        <v>1592</v>
      </c>
      <c r="CF218" s="11">
        <v>0.372</v>
      </c>
      <c r="CG218" s="111"/>
      <c r="CH218" s="11">
        <v>-4.3999999999999997E-2</v>
      </c>
    </row>
    <row r="219" spans="1:86" x14ac:dyDescent="0.25">
      <c r="A219" s="16" t="s">
        <v>541</v>
      </c>
      <c r="B219" s="13" t="s">
        <v>402</v>
      </c>
      <c r="C219" s="9" t="s">
        <v>8</v>
      </c>
      <c r="D219" s="9" t="s">
        <v>108</v>
      </c>
      <c r="E219" s="16" t="s">
        <v>17</v>
      </c>
      <c r="F219" s="10">
        <v>1.1200000000000001</v>
      </c>
      <c r="G219" s="10">
        <v>1.06</v>
      </c>
      <c r="H219" s="10">
        <v>1.08</v>
      </c>
      <c r="I219" s="10">
        <v>1</v>
      </c>
      <c r="J219" s="111"/>
      <c r="K219" s="10">
        <v>1.0900000000000001</v>
      </c>
      <c r="L219" s="11">
        <v>3.1E-2</v>
      </c>
      <c r="M219" s="11">
        <v>0.751</v>
      </c>
      <c r="N219" s="11">
        <v>0.47299999999999998</v>
      </c>
      <c r="O219" s="11">
        <v>2.8000000000000001E-2</v>
      </c>
      <c r="P219" s="11">
        <v>2.8</v>
      </c>
      <c r="Q219" s="12">
        <v>1.6E-2</v>
      </c>
      <c r="R219" s="104">
        <v>0.73099999999999998</v>
      </c>
      <c r="S219" s="11" t="s">
        <v>1606</v>
      </c>
      <c r="T219" s="11">
        <v>0.89100000000000001</v>
      </c>
      <c r="U219" s="21" t="s">
        <v>1605</v>
      </c>
      <c r="V219" s="111"/>
      <c r="W219" s="15">
        <v>31</v>
      </c>
      <c r="X219" s="19"/>
      <c r="Y219" s="11">
        <v>0.255</v>
      </c>
      <c r="Z219" s="11">
        <v>4.2999999999999997E-2</v>
      </c>
      <c r="AA219" s="11">
        <v>-3.2000000000000001E-2</v>
      </c>
      <c r="AB219" s="11">
        <v>3.2000000000000001E-2</v>
      </c>
      <c r="AC219" s="21" t="s">
        <v>1175</v>
      </c>
      <c r="AD219" s="11">
        <v>0.23</v>
      </c>
      <c r="AE219" s="111"/>
      <c r="AF219" s="11">
        <v>0.78600000000000003</v>
      </c>
      <c r="AG219" s="11">
        <v>0.93200000000000005</v>
      </c>
      <c r="AH219" s="11">
        <v>1.127</v>
      </c>
      <c r="AI219" s="11">
        <v>1.05</v>
      </c>
      <c r="AJ219" s="14">
        <v>51</v>
      </c>
      <c r="AK219" s="11">
        <v>0.04</v>
      </c>
      <c r="AL219" s="11">
        <v>-2.7E-2</v>
      </c>
      <c r="AM219" s="11">
        <v>0.246</v>
      </c>
      <c r="AN219" s="111"/>
      <c r="AO219" s="11">
        <v>0.62</v>
      </c>
      <c r="AP219" s="21" t="s">
        <v>1607</v>
      </c>
      <c r="AQ219" s="12">
        <v>2.2200000000000001E-2</v>
      </c>
      <c r="AR219" s="11">
        <v>3.9E-2</v>
      </c>
      <c r="AS219" s="15">
        <v>52</v>
      </c>
      <c r="AT219" s="10">
        <v>1.0900000000000001</v>
      </c>
      <c r="AU219" s="11">
        <v>4.2999999999999997E-2</v>
      </c>
      <c r="AV219" s="11">
        <v>0.76600000000000001</v>
      </c>
      <c r="AW219" s="21" t="s">
        <v>1608</v>
      </c>
      <c r="AX219" s="11">
        <v>0.73199999999999998</v>
      </c>
      <c r="AY219" s="11">
        <v>0.192</v>
      </c>
      <c r="AZ219" s="11">
        <v>-5.8000000000000003E-2</v>
      </c>
      <c r="BA219" s="11">
        <v>5.8000000000000003E-2</v>
      </c>
      <c r="BB219" s="11">
        <v>0.30099999999999999</v>
      </c>
      <c r="BC219" s="111"/>
      <c r="BD219" s="15">
        <v>54</v>
      </c>
      <c r="BE219" s="11">
        <v>0.88500000000000001</v>
      </c>
      <c r="BF219" s="11">
        <v>0.68</v>
      </c>
      <c r="BG219" s="11">
        <v>1.9E-2</v>
      </c>
      <c r="BH219" s="11">
        <v>1.9E-2</v>
      </c>
      <c r="BI219" s="11">
        <v>0.17399999999999999</v>
      </c>
      <c r="BJ219" s="111"/>
      <c r="BK219" s="15">
        <v>47</v>
      </c>
      <c r="BL219" s="11">
        <v>0.82499999999999996</v>
      </c>
      <c r="BM219" s="11">
        <v>0.38200000000000001</v>
      </c>
      <c r="BN219" s="11">
        <v>-4.2999999999999997E-2</v>
      </c>
      <c r="BO219" s="11">
        <v>4.2999999999999997E-2</v>
      </c>
      <c r="BP219" s="11">
        <v>0.26100000000000001</v>
      </c>
      <c r="BQ219" s="111"/>
      <c r="BR219" s="15">
        <v>32</v>
      </c>
      <c r="BS219" s="11"/>
      <c r="BT219" s="11">
        <v>2.5000000000000001E-2</v>
      </c>
      <c r="BU219" s="11">
        <v>-6.3E-2</v>
      </c>
      <c r="BV219" s="11">
        <v>6.3E-2</v>
      </c>
      <c r="BW219" s="11" t="s">
        <v>1609</v>
      </c>
      <c r="BX219" s="11">
        <v>0.315</v>
      </c>
      <c r="BY219" s="111"/>
      <c r="BZ219" s="15">
        <v>28</v>
      </c>
      <c r="CA219" s="11"/>
      <c r="CB219" s="11">
        <v>0.14000000000000001</v>
      </c>
      <c r="CC219" s="11">
        <v>-3.5999999999999997E-2</v>
      </c>
      <c r="CD219" s="11">
        <v>3.5999999999999997E-2</v>
      </c>
      <c r="CE219" s="21" t="s">
        <v>1610</v>
      </c>
      <c r="CF219" s="11">
        <v>0.24199999999999999</v>
      </c>
      <c r="CG219" s="111"/>
      <c r="CH219" s="11"/>
    </row>
    <row r="220" spans="1:86" x14ac:dyDescent="0.25">
      <c r="A220" s="16" t="s">
        <v>542</v>
      </c>
      <c r="B220" s="13" t="s">
        <v>487</v>
      </c>
      <c r="C220" s="9" t="s">
        <v>8</v>
      </c>
      <c r="D220" s="9" t="s">
        <v>108</v>
      </c>
      <c r="E220" s="16" t="s">
        <v>17</v>
      </c>
      <c r="F220" s="10">
        <v>1.1000000000000001</v>
      </c>
      <c r="G220" s="10">
        <v>1.08</v>
      </c>
      <c r="H220" s="10">
        <v>1</v>
      </c>
      <c r="I220" s="10">
        <v>1.05</v>
      </c>
      <c r="J220" s="111"/>
      <c r="K220" s="10">
        <v>1.06</v>
      </c>
      <c r="L220" s="11">
        <v>5.1999999999999998E-2</v>
      </c>
      <c r="M220" s="11">
        <v>1.4410000000000001</v>
      </c>
      <c r="N220" s="11">
        <v>0.24299999999999999</v>
      </c>
      <c r="O220" s="11">
        <v>4.9000000000000002E-2</v>
      </c>
      <c r="P220" s="11">
        <v>4.9000000000000004</v>
      </c>
      <c r="Q220" s="12">
        <v>4.4299999999999999E-2</v>
      </c>
      <c r="R220" s="104">
        <v>0.28299999999999997</v>
      </c>
      <c r="S220" s="11" t="s">
        <v>1626</v>
      </c>
      <c r="T220" s="11">
        <v>0.54200000000000004</v>
      </c>
      <c r="U220" s="21" t="s">
        <v>1625</v>
      </c>
      <c r="V220" s="111"/>
      <c r="W220" s="15">
        <v>15</v>
      </c>
      <c r="X220" s="19"/>
      <c r="Y220" s="11">
        <v>0.66800000000000004</v>
      </c>
      <c r="Z220" s="11">
        <v>0.02</v>
      </c>
      <c r="AA220" s="11">
        <v>-6.7000000000000004E-2</v>
      </c>
      <c r="AB220" s="11">
        <v>6.7000000000000004E-2</v>
      </c>
      <c r="AC220" s="21" t="s">
        <v>1627</v>
      </c>
      <c r="AD220" s="11">
        <v>0.33</v>
      </c>
      <c r="AE220" s="111"/>
      <c r="AF220" s="11"/>
      <c r="AG220" s="11"/>
      <c r="AH220" s="11"/>
      <c r="AI220" s="11"/>
      <c r="AJ220" s="14">
        <v>24</v>
      </c>
      <c r="AK220" s="11">
        <v>7.0000000000000007E-2</v>
      </c>
      <c r="AL220" s="11">
        <v>-4.2000000000000003E-2</v>
      </c>
      <c r="AM220" s="11">
        <v>0.32800000000000001</v>
      </c>
      <c r="AN220" s="111"/>
      <c r="AO220" s="11">
        <v>0.72599999999999998</v>
      </c>
      <c r="AP220" s="21" t="s">
        <v>1628</v>
      </c>
      <c r="AQ220" s="12">
        <v>1.38E-2</v>
      </c>
      <c r="AR220" s="11">
        <v>1.4999999999999999E-2</v>
      </c>
      <c r="AS220" s="15">
        <v>24</v>
      </c>
      <c r="AT220" s="10">
        <v>1.0900000000000001</v>
      </c>
      <c r="AU220" s="11">
        <v>1.6E-2</v>
      </c>
      <c r="AV220" s="11">
        <v>0.84099999999999997</v>
      </c>
      <c r="AW220" s="21" t="s">
        <v>1629</v>
      </c>
      <c r="AX220" s="11">
        <v>0.69199999999999995</v>
      </c>
      <c r="AY220" s="11">
        <v>0.71099999999999997</v>
      </c>
      <c r="AZ220" s="11">
        <v>4.2000000000000003E-2</v>
      </c>
      <c r="BA220" s="11">
        <v>4.2000000000000003E-2</v>
      </c>
      <c r="BB220" s="11">
        <v>0.26100000000000001</v>
      </c>
      <c r="BC220" s="111"/>
      <c r="BD220" s="15">
        <v>23</v>
      </c>
      <c r="BE220" s="11"/>
      <c r="BF220" s="11">
        <v>0.223</v>
      </c>
      <c r="BG220" s="11">
        <v>-8.6999999999999994E-2</v>
      </c>
      <c r="BH220" s="11">
        <v>8.6999999999999994E-2</v>
      </c>
      <c r="BI220" s="11">
        <v>0.36899999999999999</v>
      </c>
      <c r="BJ220" s="111"/>
      <c r="BK220" s="15">
        <v>25</v>
      </c>
      <c r="BL220" s="11"/>
      <c r="BM220" s="11">
        <v>0.10100000000000001</v>
      </c>
      <c r="BN220" s="11">
        <v>-0.08</v>
      </c>
      <c r="BO220" s="11">
        <v>0.08</v>
      </c>
      <c r="BP220" s="11">
        <v>0.35399999999999998</v>
      </c>
      <c r="BQ220" s="111"/>
      <c r="BR220" s="15">
        <v>17</v>
      </c>
      <c r="BS220" s="11">
        <v>1</v>
      </c>
      <c r="BT220" s="11">
        <v>0.43</v>
      </c>
      <c r="BU220" s="11">
        <v>0</v>
      </c>
      <c r="BV220" s="11">
        <v>0</v>
      </c>
      <c r="BW220" s="11" t="s">
        <v>1143</v>
      </c>
      <c r="BX220" s="11">
        <v>0</v>
      </c>
      <c r="BY220" s="111"/>
      <c r="BZ220" s="15">
        <v>17</v>
      </c>
      <c r="CA220" s="11"/>
      <c r="CB220" s="11">
        <v>0.47599999999999998</v>
      </c>
      <c r="CC220" s="11">
        <v>5.8999999999999997E-2</v>
      </c>
      <c r="CD220" s="11">
        <v>5.8999999999999997E-2</v>
      </c>
      <c r="CE220" s="21" t="s">
        <v>1630</v>
      </c>
      <c r="CF220" s="11">
        <v>0.31</v>
      </c>
      <c r="CG220" s="111"/>
      <c r="CH220" s="11">
        <v>0.82199999999999995</v>
      </c>
    </row>
    <row r="221" spans="1:86" x14ac:dyDescent="0.25">
      <c r="A221" s="16" t="s">
        <v>543</v>
      </c>
      <c r="B221" s="13" t="s">
        <v>489</v>
      </c>
      <c r="C221" s="9" t="s">
        <v>8</v>
      </c>
      <c r="D221" s="9" t="s">
        <v>108</v>
      </c>
      <c r="E221" s="16" t="s">
        <v>17</v>
      </c>
      <c r="F221" s="10">
        <v>1.29</v>
      </c>
      <c r="G221" s="10">
        <v>1.35</v>
      </c>
      <c r="H221" s="10">
        <v>1.33</v>
      </c>
      <c r="I221" s="10">
        <v>1.56</v>
      </c>
      <c r="J221" s="111"/>
      <c r="K221" s="10">
        <v>1.32</v>
      </c>
      <c r="L221" s="11">
        <v>3.2000000000000001E-2</v>
      </c>
      <c r="M221" s="11">
        <v>7.0999999999999994E-2</v>
      </c>
      <c r="N221" s="11">
        <v>0.93100000000000005</v>
      </c>
      <c r="O221" s="11">
        <v>2.4E-2</v>
      </c>
      <c r="P221" s="11">
        <v>2.4</v>
      </c>
      <c r="Q221" s="12">
        <v>1.43E-2</v>
      </c>
      <c r="R221" s="104">
        <v>0.79700000000000004</v>
      </c>
      <c r="S221" s="11" t="s">
        <v>1645</v>
      </c>
      <c r="T221" s="11">
        <v>0.92200000000000004</v>
      </c>
      <c r="U221" s="21" t="s">
        <v>1644</v>
      </c>
      <c r="V221" s="111"/>
      <c r="W221" s="15">
        <v>15</v>
      </c>
      <c r="X221" s="19">
        <v>0.28000000000000003</v>
      </c>
      <c r="Y221" s="11">
        <v>0.30299999999999999</v>
      </c>
      <c r="Z221" s="11">
        <v>0.105</v>
      </c>
      <c r="AA221" s="11">
        <v>0.26700000000000002</v>
      </c>
      <c r="AB221" s="11">
        <v>0.53300000000000003</v>
      </c>
      <c r="AC221" s="21" t="s">
        <v>1646</v>
      </c>
      <c r="AD221" s="11">
        <v>1.131</v>
      </c>
      <c r="AE221" s="111"/>
      <c r="AF221" s="11">
        <v>0.74299999999999999</v>
      </c>
      <c r="AG221" s="11">
        <v>0.86599999999999999</v>
      </c>
      <c r="AH221" s="11">
        <v>1.17</v>
      </c>
      <c r="AI221" s="11">
        <v>1.0129999999999999</v>
      </c>
      <c r="AJ221" s="14">
        <v>23</v>
      </c>
      <c r="AK221" s="11">
        <v>0.13100000000000001</v>
      </c>
      <c r="AL221" s="11">
        <v>4.2999999999999997E-2</v>
      </c>
      <c r="AM221" s="11">
        <v>0.46200000000000002</v>
      </c>
      <c r="AN221" s="111"/>
      <c r="AO221" s="11">
        <v>0.76500000000000001</v>
      </c>
      <c r="AP221" s="21" t="s">
        <v>1647</v>
      </c>
      <c r="AQ221" s="12">
        <v>1.9199999999999998E-2</v>
      </c>
      <c r="AR221" s="11">
        <v>3.2000000000000001E-2</v>
      </c>
      <c r="AS221" s="15">
        <v>23</v>
      </c>
      <c r="AT221" s="10">
        <v>1.32</v>
      </c>
      <c r="AU221" s="11">
        <v>4.2999999999999997E-2</v>
      </c>
      <c r="AV221" s="11">
        <v>0.86699999999999999</v>
      </c>
      <c r="AW221" s="21" t="s">
        <v>1648</v>
      </c>
      <c r="AX221" s="11">
        <v>0.64300000000000002</v>
      </c>
      <c r="AY221" s="11">
        <v>0.73599999999999999</v>
      </c>
      <c r="AZ221" s="11">
        <v>0</v>
      </c>
      <c r="BA221" s="11">
        <v>0.17399999999999999</v>
      </c>
      <c r="BB221" s="11">
        <v>0.54600000000000004</v>
      </c>
      <c r="BC221" s="111"/>
      <c r="BD221" s="15">
        <v>24</v>
      </c>
      <c r="BE221" s="11">
        <v>0.86899999999999999</v>
      </c>
      <c r="BF221" s="11">
        <v>0.94499999999999995</v>
      </c>
      <c r="BG221" s="11">
        <v>8.3000000000000004E-2</v>
      </c>
      <c r="BH221" s="11">
        <v>8.3000000000000004E-2</v>
      </c>
      <c r="BI221" s="11">
        <v>0.36099999999999999</v>
      </c>
      <c r="BJ221" s="111"/>
      <c r="BK221" s="15">
        <v>22</v>
      </c>
      <c r="BL221" s="11">
        <v>0.753</v>
      </c>
      <c r="BM221" s="11">
        <v>0.79500000000000004</v>
      </c>
      <c r="BN221" s="11">
        <v>4.4999999999999998E-2</v>
      </c>
      <c r="BO221" s="11">
        <v>0.13600000000000001</v>
      </c>
      <c r="BP221" s="11">
        <v>0.48</v>
      </c>
      <c r="BQ221" s="111"/>
      <c r="BR221" s="15">
        <v>14</v>
      </c>
      <c r="BS221" s="11">
        <v>0.29699999999999999</v>
      </c>
      <c r="BT221" s="11">
        <v>0.182</v>
      </c>
      <c r="BU221" s="11">
        <v>0</v>
      </c>
      <c r="BV221" s="11">
        <v>0.42899999999999999</v>
      </c>
      <c r="BW221" s="11" t="s">
        <v>1649</v>
      </c>
      <c r="BX221" s="11">
        <v>0.87</v>
      </c>
      <c r="BY221" s="111"/>
      <c r="BZ221" s="15">
        <v>15</v>
      </c>
      <c r="CA221" s="11">
        <v>0.377</v>
      </c>
      <c r="CB221" s="11">
        <v>0.28299999999999997</v>
      </c>
      <c r="CC221" s="11">
        <v>0.13300000000000001</v>
      </c>
      <c r="CD221" s="11">
        <v>0.53300000000000003</v>
      </c>
      <c r="CE221" s="21" t="s">
        <v>1650</v>
      </c>
      <c r="CF221" s="11">
        <v>1.0669999999999999</v>
      </c>
      <c r="CG221" s="111"/>
      <c r="CH221" s="11">
        <v>0.33</v>
      </c>
    </row>
    <row r="222" spans="1:86" x14ac:dyDescent="0.25">
      <c r="A222" s="16" t="s">
        <v>544</v>
      </c>
      <c r="B222" s="13" t="s">
        <v>491</v>
      </c>
      <c r="C222" s="9" t="s">
        <v>8</v>
      </c>
      <c r="D222" s="9" t="s">
        <v>108</v>
      </c>
      <c r="E222" s="16" t="s">
        <v>17</v>
      </c>
      <c r="F222" s="10">
        <v>1.1599999999999999</v>
      </c>
      <c r="G222" s="10">
        <v>1.08</v>
      </c>
      <c r="H222" s="10">
        <v>1.1499999999999999</v>
      </c>
      <c r="I222" s="10">
        <v>1.21</v>
      </c>
      <c r="J222" s="111"/>
      <c r="K222" s="10">
        <v>1.1299999999999999</v>
      </c>
      <c r="L222" s="11">
        <v>4.1000000000000002E-2</v>
      </c>
      <c r="M222" s="11">
        <v>0.23400000000000001</v>
      </c>
      <c r="N222" s="11">
        <v>0.79200000000000004</v>
      </c>
      <c r="O222" s="11">
        <v>3.5999999999999997E-2</v>
      </c>
      <c r="P222" s="11">
        <v>3.6</v>
      </c>
      <c r="Q222" s="12">
        <v>7.1999999999999998E-3</v>
      </c>
      <c r="R222" s="104">
        <v>0.96799999999999997</v>
      </c>
      <c r="S222" s="11" t="s">
        <v>1666</v>
      </c>
      <c r="T222" s="11">
        <v>0.98899999999999999</v>
      </c>
      <c r="U222" s="21" t="s">
        <v>1665</v>
      </c>
      <c r="V222" s="111"/>
      <c r="W222" s="15">
        <v>22</v>
      </c>
      <c r="X222" s="19">
        <v>-0.106</v>
      </c>
      <c r="Y222" s="11">
        <v>0.36199999999999999</v>
      </c>
      <c r="Z222" s="11">
        <v>7.5999999999999998E-2</v>
      </c>
      <c r="AA222" s="11">
        <v>4.4999999999999998E-2</v>
      </c>
      <c r="AB222" s="11">
        <v>0.40899999999999997</v>
      </c>
      <c r="AC222" s="21" t="s">
        <v>1667</v>
      </c>
      <c r="AD222" s="11">
        <v>1.216</v>
      </c>
      <c r="AE222" s="111"/>
      <c r="AF222" s="11">
        <v>0.89800000000000002</v>
      </c>
      <c r="AG222" s="11">
        <v>1.0549999999999999</v>
      </c>
      <c r="AH222" s="11">
        <v>1.0549999999999999</v>
      </c>
      <c r="AI222" s="11">
        <v>1.113</v>
      </c>
      <c r="AJ222" s="14">
        <v>37</v>
      </c>
      <c r="AK222" s="11">
        <v>1.7000000000000001E-2</v>
      </c>
      <c r="AL222" s="11">
        <v>0</v>
      </c>
      <c r="AM222" s="11">
        <v>0.13800000000000001</v>
      </c>
      <c r="AN222" s="111"/>
      <c r="AO222" s="11">
        <v>0.94899999999999995</v>
      </c>
      <c r="AP222" s="21" t="s">
        <v>1668</v>
      </c>
      <c r="AQ222" s="12">
        <v>9.1000000000000004E-3</v>
      </c>
      <c r="AR222" s="11">
        <v>4.5999999999999999E-2</v>
      </c>
      <c r="AS222" s="15">
        <v>38</v>
      </c>
      <c r="AT222" s="10">
        <v>1.1200000000000001</v>
      </c>
      <c r="AU222" s="11">
        <v>5.0999999999999997E-2</v>
      </c>
      <c r="AV222" s="11">
        <v>0.97399999999999998</v>
      </c>
      <c r="AW222" s="21" t="s">
        <v>1669</v>
      </c>
      <c r="AX222" s="11">
        <v>0.94799999999999995</v>
      </c>
      <c r="AY222" s="11">
        <v>0.54600000000000004</v>
      </c>
      <c r="AZ222" s="11">
        <v>2.5999999999999999E-2</v>
      </c>
      <c r="BA222" s="11">
        <v>2.5999999999999999E-2</v>
      </c>
      <c r="BB222" s="11">
        <v>0.20799999999999999</v>
      </c>
      <c r="BC222" s="111"/>
      <c r="BD222" s="15">
        <v>39</v>
      </c>
      <c r="BE222" s="11">
        <v>0.94799999999999995</v>
      </c>
      <c r="BF222" s="11">
        <v>0.56299999999999994</v>
      </c>
      <c r="BG222" s="11">
        <v>-2.5999999999999999E-2</v>
      </c>
      <c r="BH222" s="11">
        <v>2.5999999999999999E-2</v>
      </c>
      <c r="BI222" s="11">
        <v>0.20499999999999999</v>
      </c>
      <c r="BJ222" s="111"/>
      <c r="BK222" s="15">
        <v>34</v>
      </c>
      <c r="BL222" s="11">
        <v>1</v>
      </c>
      <c r="BM222" s="11">
        <v>0.97799999999999998</v>
      </c>
      <c r="BN222" s="11">
        <v>0</v>
      </c>
      <c r="BO222" s="11">
        <v>0</v>
      </c>
      <c r="BP222" s="11">
        <v>0</v>
      </c>
      <c r="BQ222" s="111"/>
      <c r="BR222" s="15">
        <v>21</v>
      </c>
      <c r="BS222" s="11">
        <v>-8.6999999999999994E-2</v>
      </c>
      <c r="BT222" s="11">
        <v>0.70799999999999996</v>
      </c>
      <c r="BU222" s="11">
        <v>9.5000000000000001E-2</v>
      </c>
      <c r="BV222" s="11">
        <v>0.38100000000000001</v>
      </c>
      <c r="BW222" s="11" t="s">
        <v>1670</v>
      </c>
      <c r="BX222" s="11">
        <v>1.208</v>
      </c>
      <c r="BY222" s="111"/>
      <c r="BZ222" s="15">
        <v>19</v>
      </c>
      <c r="CA222" s="11">
        <v>-7.5999999999999998E-2</v>
      </c>
      <c r="CB222" s="11">
        <v>0.68899999999999995</v>
      </c>
      <c r="CC222" s="11">
        <v>0</v>
      </c>
      <c r="CD222" s="11">
        <v>0.316</v>
      </c>
      <c r="CE222" s="21" t="s">
        <v>1671</v>
      </c>
      <c r="CF222" s="11">
        <v>1.129</v>
      </c>
      <c r="CG222" s="111"/>
      <c r="CH222" s="11">
        <v>-0.08</v>
      </c>
    </row>
    <row r="223" spans="1:86" x14ac:dyDescent="0.25">
      <c r="A223" s="16" t="s">
        <v>545</v>
      </c>
      <c r="B223" s="13" t="s">
        <v>493</v>
      </c>
      <c r="C223" s="9" t="s">
        <v>8</v>
      </c>
      <c r="D223" s="9" t="s">
        <v>108</v>
      </c>
      <c r="E223" s="16" t="s">
        <v>17</v>
      </c>
      <c r="F223" s="10">
        <v>1.1100000000000001</v>
      </c>
      <c r="G223" s="10">
        <v>1.1200000000000001</v>
      </c>
      <c r="H223" s="10">
        <v>1.1000000000000001</v>
      </c>
      <c r="I223" s="10">
        <v>1.03</v>
      </c>
      <c r="J223" s="111"/>
      <c r="K223" s="10">
        <v>1.1100000000000001</v>
      </c>
      <c r="L223" s="11">
        <v>8.0000000000000002E-3</v>
      </c>
      <c r="M223" s="11">
        <v>1.2E-2</v>
      </c>
      <c r="N223" s="11">
        <v>0.98899999999999999</v>
      </c>
      <c r="O223" s="11">
        <v>8.0000000000000002E-3</v>
      </c>
      <c r="P223" s="11">
        <v>0.8</v>
      </c>
      <c r="Q223" s="12">
        <v>2.3E-3</v>
      </c>
      <c r="R223" s="104">
        <v>0.92300000000000004</v>
      </c>
      <c r="S223" s="11" t="s">
        <v>1687</v>
      </c>
      <c r="T223" s="11">
        <v>0.97299999999999998</v>
      </c>
      <c r="U223" s="21" t="s">
        <v>1686</v>
      </c>
      <c r="V223" s="111"/>
      <c r="W223" s="15">
        <v>24</v>
      </c>
      <c r="X223" s="19">
        <v>-4.2999999999999997E-2</v>
      </c>
      <c r="Y223" s="11">
        <v>0.377</v>
      </c>
      <c r="Z223" s="11">
        <v>0.06</v>
      </c>
      <c r="AA223" s="11">
        <v>-8.3000000000000004E-2</v>
      </c>
      <c r="AB223" s="11">
        <v>0.16700000000000001</v>
      </c>
      <c r="AC223" s="21" t="s">
        <v>1688</v>
      </c>
      <c r="AD223" s="11">
        <v>0.83699999999999997</v>
      </c>
      <c r="AE223" s="111"/>
      <c r="AF223" s="11">
        <v>0.95399999999999996</v>
      </c>
      <c r="AG223" s="11">
        <v>0.94799999999999995</v>
      </c>
      <c r="AH223" s="11">
        <v>1.0489999999999999</v>
      </c>
      <c r="AI223" s="11">
        <v>0.99399999999999999</v>
      </c>
      <c r="AJ223" s="14">
        <v>36</v>
      </c>
      <c r="AK223" s="11">
        <v>2.7E-2</v>
      </c>
      <c r="AL223" s="11">
        <v>2.7E-2</v>
      </c>
      <c r="AM223" s="11">
        <v>0.16900000000000001</v>
      </c>
      <c r="AN223" s="111"/>
      <c r="AO223" s="11">
        <v>0.873</v>
      </c>
      <c r="AP223" s="21" t="s">
        <v>1689</v>
      </c>
      <c r="AQ223" s="12">
        <v>2E-3</v>
      </c>
      <c r="AR223" s="11">
        <v>7.0000000000000001E-3</v>
      </c>
      <c r="AS223" s="15">
        <v>37</v>
      </c>
      <c r="AT223" s="10">
        <v>1.1100000000000001</v>
      </c>
      <c r="AU223" s="11">
        <v>7.0000000000000001E-3</v>
      </c>
      <c r="AV223" s="11">
        <v>0.93200000000000005</v>
      </c>
      <c r="AW223" s="21" t="s">
        <v>1690</v>
      </c>
      <c r="AX223" s="11">
        <v>0.90400000000000003</v>
      </c>
      <c r="AY223" s="11">
        <v>0.91400000000000003</v>
      </c>
      <c r="AZ223" s="11">
        <v>5.3999999999999999E-2</v>
      </c>
      <c r="BA223" s="11">
        <v>5.3999999999999999E-2</v>
      </c>
      <c r="BB223" s="11">
        <v>0.29299999999999998</v>
      </c>
      <c r="BC223" s="111"/>
      <c r="BD223" s="15">
        <v>35</v>
      </c>
      <c r="BE223" s="11">
        <v>1</v>
      </c>
      <c r="BF223" s="11">
        <v>0.86799999999999999</v>
      </c>
      <c r="BG223" s="11">
        <v>0</v>
      </c>
      <c r="BH223" s="11">
        <v>0</v>
      </c>
      <c r="BI223" s="11">
        <v>0</v>
      </c>
      <c r="BJ223" s="111"/>
      <c r="BK223" s="15">
        <v>36</v>
      </c>
      <c r="BL223" s="11">
        <v>0.94799999999999995</v>
      </c>
      <c r="BM223" s="11">
        <v>0.95</v>
      </c>
      <c r="BN223" s="11">
        <v>2.8000000000000001E-2</v>
      </c>
      <c r="BO223" s="11">
        <v>2.8000000000000001E-2</v>
      </c>
      <c r="BP223" s="11">
        <v>0.21299999999999999</v>
      </c>
      <c r="BQ223" s="111"/>
      <c r="BR223" s="15">
        <v>27</v>
      </c>
      <c r="BS223" s="11">
        <v>-4.9000000000000002E-2</v>
      </c>
      <c r="BT223" s="11">
        <v>0.42399999999999999</v>
      </c>
      <c r="BU223" s="11">
        <v>-0.111</v>
      </c>
      <c r="BV223" s="11">
        <v>0.185</v>
      </c>
      <c r="BW223" s="11" t="s">
        <v>1691</v>
      </c>
      <c r="BX223" s="11">
        <v>0.82</v>
      </c>
      <c r="BY223" s="111"/>
      <c r="BZ223" s="15">
        <v>25</v>
      </c>
      <c r="CA223" s="11">
        <v>-4.2000000000000003E-2</v>
      </c>
      <c r="CB223" s="11">
        <v>0.47699999999999998</v>
      </c>
      <c r="CC223" s="11">
        <v>-0.08</v>
      </c>
      <c r="CD223" s="11">
        <v>0.16</v>
      </c>
      <c r="CE223" s="21" t="s">
        <v>1692</v>
      </c>
      <c r="CF223" s="11">
        <v>0.82</v>
      </c>
      <c r="CG223" s="111"/>
      <c r="CH223" s="11">
        <v>-4.5999999999999999E-2</v>
      </c>
    </row>
    <row r="224" spans="1:86" x14ac:dyDescent="0.25">
      <c r="A224" s="16" t="s">
        <v>546</v>
      </c>
      <c r="B224" s="13" t="s">
        <v>495</v>
      </c>
      <c r="C224" s="9" t="s">
        <v>8</v>
      </c>
      <c r="D224" s="9" t="s">
        <v>108</v>
      </c>
      <c r="E224" s="16" t="s">
        <v>17</v>
      </c>
      <c r="F224" s="10">
        <v>1.1299999999999999</v>
      </c>
      <c r="G224" s="10">
        <v>1.08</v>
      </c>
      <c r="H224" s="10">
        <v>1.1299999999999999</v>
      </c>
      <c r="I224" s="10">
        <v>1</v>
      </c>
      <c r="J224" s="111"/>
      <c r="K224" s="10">
        <v>1.1100000000000001</v>
      </c>
      <c r="L224" s="11">
        <v>2.9000000000000001E-2</v>
      </c>
      <c r="M224" s="11">
        <v>0.187</v>
      </c>
      <c r="N224" s="11">
        <v>0.83</v>
      </c>
      <c r="O224" s="11">
        <v>2.5999999999999999E-2</v>
      </c>
      <c r="P224" s="11">
        <v>2.6</v>
      </c>
      <c r="Q224" s="12">
        <v>1.29E-2</v>
      </c>
      <c r="R224" s="104">
        <v>0.8</v>
      </c>
      <c r="S224" s="11" t="s">
        <v>1707</v>
      </c>
      <c r="T224" s="11">
        <v>0.92300000000000004</v>
      </c>
      <c r="U224" s="21" t="s">
        <v>1706</v>
      </c>
      <c r="V224" s="111"/>
      <c r="W224" s="15">
        <v>24</v>
      </c>
      <c r="X224" s="19"/>
      <c r="Y224" s="11">
        <v>0.44400000000000001</v>
      </c>
      <c r="Z224" s="11">
        <v>5.3999999999999999E-2</v>
      </c>
      <c r="AA224" s="11">
        <v>0</v>
      </c>
      <c r="AB224" s="11">
        <v>0</v>
      </c>
      <c r="AC224" s="21" t="s">
        <v>1143</v>
      </c>
      <c r="AD224" s="11">
        <v>0</v>
      </c>
      <c r="AE224" s="111"/>
      <c r="AF224" s="11">
        <v>0.96399999999999997</v>
      </c>
      <c r="AG224" s="11">
        <v>0.94499999999999995</v>
      </c>
      <c r="AH224" s="11">
        <v>0.84499999999999997</v>
      </c>
      <c r="AI224" s="11">
        <v>0.79900000000000004</v>
      </c>
      <c r="AJ224" s="14">
        <v>46</v>
      </c>
      <c r="AK224" s="11">
        <v>8.1000000000000003E-2</v>
      </c>
      <c r="AL224" s="11">
        <v>-7.0000000000000001E-3</v>
      </c>
      <c r="AM224" s="11">
        <v>0.35799999999999998</v>
      </c>
      <c r="AN224" s="111"/>
      <c r="AO224" s="11">
        <v>0.89300000000000002</v>
      </c>
      <c r="AP224" s="21" t="s">
        <v>1708</v>
      </c>
      <c r="AQ224" s="12">
        <v>1.6500000000000001E-2</v>
      </c>
      <c r="AR224" s="11">
        <v>3.3000000000000002E-2</v>
      </c>
      <c r="AS224" s="15">
        <v>47</v>
      </c>
      <c r="AT224" s="10">
        <v>1.1100000000000001</v>
      </c>
      <c r="AU224" s="11">
        <v>3.6999999999999998E-2</v>
      </c>
      <c r="AV224" s="11">
        <v>0.94399999999999995</v>
      </c>
      <c r="AW224" s="21" t="s">
        <v>1709</v>
      </c>
      <c r="AX224" s="11">
        <v>0.91100000000000003</v>
      </c>
      <c r="AY224" s="11">
        <v>0.54600000000000004</v>
      </c>
      <c r="AZ224" s="11">
        <v>-4.2999999999999997E-2</v>
      </c>
      <c r="BA224" s="11">
        <v>4.2999999999999997E-2</v>
      </c>
      <c r="BB224" s="11">
        <v>0.26100000000000001</v>
      </c>
      <c r="BC224" s="111"/>
      <c r="BD224" s="15">
        <v>46</v>
      </c>
      <c r="BE224" s="11">
        <v>0.81499999999999995</v>
      </c>
      <c r="BF224" s="11">
        <v>0.59199999999999997</v>
      </c>
      <c r="BG224" s="11">
        <v>4.2999999999999997E-2</v>
      </c>
      <c r="BH224" s="11">
        <v>8.6999999999999994E-2</v>
      </c>
      <c r="BI224" s="11">
        <v>0.377</v>
      </c>
      <c r="BJ224" s="111"/>
      <c r="BK224" s="15">
        <v>44</v>
      </c>
      <c r="BL224" s="11">
        <v>0.77</v>
      </c>
      <c r="BM224" s="11">
        <v>0.96</v>
      </c>
      <c r="BN224" s="11">
        <v>-2.3E-2</v>
      </c>
      <c r="BO224" s="11">
        <v>0.114</v>
      </c>
      <c r="BP224" s="11">
        <v>0.435</v>
      </c>
      <c r="BQ224" s="111"/>
      <c r="BR224" s="15">
        <v>24</v>
      </c>
      <c r="BS224" s="11"/>
      <c r="BT224" s="11">
        <v>0.20300000000000001</v>
      </c>
      <c r="BU224" s="11">
        <v>-4.2000000000000003E-2</v>
      </c>
      <c r="BV224" s="11">
        <v>4.2000000000000003E-2</v>
      </c>
      <c r="BW224" s="11" t="s">
        <v>1710</v>
      </c>
      <c r="BX224" s="11">
        <v>0.26100000000000001</v>
      </c>
      <c r="BY224" s="111"/>
      <c r="BZ224" s="15">
        <v>24</v>
      </c>
      <c r="CA224" s="11"/>
      <c r="CB224" s="11">
        <v>0.22800000000000001</v>
      </c>
      <c r="CC224" s="11">
        <v>-4.2000000000000003E-2</v>
      </c>
      <c r="CD224" s="11">
        <v>4.2000000000000003E-2</v>
      </c>
      <c r="CE224" s="21" t="s">
        <v>1710</v>
      </c>
      <c r="CF224" s="11">
        <v>0.26100000000000001</v>
      </c>
      <c r="CG224" s="111"/>
      <c r="CH224" s="11"/>
    </row>
    <row r="225" spans="1:86" x14ac:dyDescent="0.25">
      <c r="A225" s="16" t="s">
        <v>547</v>
      </c>
      <c r="B225" s="13" t="s">
        <v>497</v>
      </c>
      <c r="C225" s="9" t="s">
        <v>8</v>
      </c>
      <c r="D225" s="9" t="s">
        <v>108</v>
      </c>
      <c r="E225" s="16" t="s">
        <v>17</v>
      </c>
      <c r="F225" s="10">
        <v>1.21</v>
      </c>
      <c r="G225" s="10">
        <v>1.19</v>
      </c>
      <c r="H225" s="10">
        <v>1.1399999999999999</v>
      </c>
      <c r="I225" s="10">
        <v>1</v>
      </c>
      <c r="J225" s="111"/>
      <c r="K225" s="10">
        <v>1.18</v>
      </c>
      <c r="L225" s="11">
        <v>4.1000000000000002E-2</v>
      </c>
      <c r="M225" s="11">
        <v>0.23599999999999999</v>
      </c>
      <c r="N225" s="11">
        <v>0.79</v>
      </c>
      <c r="O225" s="11">
        <v>3.5000000000000003E-2</v>
      </c>
      <c r="P225" s="11">
        <v>3.5</v>
      </c>
      <c r="Q225" s="12">
        <v>3.44E-2</v>
      </c>
      <c r="R225" s="104">
        <v>0.30299999999999999</v>
      </c>
      <c r="S225" s="11" t="s">
        <v>1726</v>
      </c>
      <c r="T225" s="11">
        <v>0.56599999999999995</v>
      </c>
      <c r="U225" s="21" t="s">
        <v>1725</v>
      </c>
      <c r="V225" s="111"/>
      <c r="W225" s="15">
        <v>27</v>
      </c>
      <c r="X225" s="19"/>
      <c r="Y225" s="11">
        <v>6.9000000000000006E-2</v>
      </c>
      <c r="Z225" s="11">
        <v>0.125</v>
      </c>
      <c r="AA225" s="11">
        <v>-0.111</v>
      </c>
      <c r="AB225" s="11">
        <v>0.111</v>
      </c>
      <c r="AC225" s="21" t="s">
        <v>1727</v>
      </c>
      <c r="AD225" s="11">
        <v>0.41</v>
      </c>
      <c r="AE225" s="111"/>
      <c r="AF225" s="11">
        <v>5.4109999999999996</v>
      </c>
      <c r="AG225" s="11">
        <v>0.13700000000000001</v>
      </c>
      <c r="AH225" s="11">
        <v>9.7000000000000003E-2</v>
      </c>
      <c r="AI225" s="11">
        <v>1.2999999999999999E-2</v>
      </c>
      <c r="AJ225" s="14">
        <v>33</v>
      </c>
      <c r="AK225" s="11">
        <v>0.192</v>
      </c>
      <c r="AL225" s="11">
        <v>-0.05</v>
      </c>
      <c r="AM225" s="11">
        <v>0.70099999999999996</v>
      </c>
      <c r="AN225" s="111"/>
      <c r="AO225" s="11">
        <v>0.747</v>
      </c>
      <c r="AP225" s="21" t="s">
        <v>1728</v>
      </c>
      <c r="AQ225" s="12">
        <v>1.17E-2</v>
      </c>
      <c r="AR225" s="11">
        <v>1.2E-2</v>
      </c>
      <c r="AS225" s="15">
        <v>32</v>
      </c>
      <c r="AT225" s="10">
        <v>1.2</v>
      </c>
      <c r="AU225" s="11">
        <v>1.4E-2</v>
      </c>
      <c r="AV225" s="11">
        <v>0.85499999999999998</v>
      </c>
      <c r="AW225" s="21" t="s">
        <v>1729</v>
      </c>
      <c r="AX225" s="11">
        <v>0.74199999999999999</v>
      </c>
      <c r="AY225" s="11">
        <v>0.84799999999999998</v>
      </c>
      <c r="AZ225" s="11">
        <v>3.1E-2</v>
      </c>
      <c r="BA225" s="11">
        <v>0.156</v>
      </c>
      <c r="BB225" s="11">
        <v>0.51200000000000001</v>
      </c>
      <c r="BC225" s="111"/>
      <c r="BD225" s="15">
        <v>34</v>
      </c>
      <c r="BE225" s="11">
        <v>0.52300000000000002</v>
      </c>
      <c r="BF225" s="11">
        <v>0.57999999999999996</v>
      </c>
      <c r="BG225" s="11">
        <v>-5.8999999999999997E-2</v>
      </c>
      <c r="BH225" s="11">
        <v>0.11799999999999999</v>
      </c>
      <c r="BI225" s="11">
        <v>0.54</v>
      </c>
      <c r="BJ225" s="111"/>
      <c r="BK225" s="15">
        <v>33</v>
      </c>
      <c r="BL225" s="11">
        <v>7.1999999999999995E-2</v>
      </c>
      <c r="BM225" s="11">
        <v>0.443</v>
      </c>
      <c r="BN225" s="11">
        <v>-0.121</v>
      </c>
      <c r="BO225" s="11">
        <v>0.30299999999999999</v>
      </c>
      <c r="BP225" s="11">
        <v>1.05</v>
      </c>
      <c r="BQ225" s="111"/>
      <c r="BR225" s="15">
        <v>31</v>
      </c>
      <c r="BS225" s="11"/>
      <c r="BT225" s="11">
        <v>3.7999999999999999E-2</v>
      </c>
      <c r="BU225" s="11">
        <v>-3.2000000000000001E-2</v>
      </c>
      <c r="BV225" s="11">
        <v>3.2000000000000001E-2</v>
      </c>
      <c r="BW225" s="11" t="s">
        <v>1175</v>
      </c>
      <c r="BX225" s="11">
        <v>0.23</v>
      </c>
      <c r="BY225" s="111"/>
      <c r="BZ225" s="15">
        <v>27</v>
      </c>
      <c r="CA225" s="11"/>
      <c r="CB225" s="11">
        <v>0.20200000000000001</v>
      </c>
      <c r="CC225" s="11">
        <v>-0.111</v>
      </c>
      <c r="CD225" s="11">
        <v>0.111</v>
      </c>
      <c r="CE225" s="21" t="s">
        <v>1727</v>
      </c>
      <c r="CF225" s="11">
        <v>0.41</v>
      </c>
      <c r="CG225" s="111"/>
      <c r="CH225" s="11"/>
    </row>
    <row r="226" spans="1:86" x14ac:dyDescent="0.25">
      <c r="A226" s="16" t="s">
        <v>548</v>
      </c>
      <c r="B226" s="13" t="s">
        <v>499</v>
      </c>
      <c r="C226" s="9" t="s">
        <v>8</v>
      </c>
      <c r="D226" s="9" t="s">
        <v>108</v>
      </c>
      <c r="E226" s="16" t="s">
        <v>17</v>
      </c>
      <c r="F226" s="10">
        <v>1.03</v>
      </c>
      <c r="G226" s="10">
        <v>1</v>
      </c>
      <c r="H226" s="10">
        <v>1.04</v>
      </c>
      <c r="I226" s="10">
        <v>1</v>
      </c>
      <c r="J226" s="111"/>
      <c r="K226" s="10">
        <v>1.02</v>
      </c>
      <c r="L226" s="11">
        <v>2.1000000000000001E-2</v>
      </c>
      <c r="M226" s="11">
        <v>0.50900000000000001</v>
      </c>
      <c r="N226" s="11">
        <v>0.60299999999999998</v>
      </c>
      <c r="O226" s="11">
        <v>0.02</v>
      </c>
      <c r="P226" s="11">
        <v>2</v>
      </c>
      <c r="Q226" s="12">
        <v>2.2100000000000002E-2</v>
      </c>
      <c r="R226" s="104">
        <v>-0.152</v>
      </c>
      <c r="S226" s="11" t="s">
        <v>1744</v>
      </c>
      <c r="T226" s="11">
        <v>-0.65600000000000003</v>
      </c>
      <c r="U226" s="21" t="s">
        <v>1743</v>
      </c>
      <c r="V226" s="111"/>
      <c r="W226" s="15">
        <v>2</v>
      </c>
      <c r="X226" s="19"/>
      <c r="Y226" s="11">
        <v>1</v>
      </c>
      <c r="Z226" s="11">
        <v>0</v>
      </c>
      <c r="AA226" s="11">
        <v>0</v>
      </c>
      <c r="AB226" s="11">
        <v>0</v>
      </c>
      <c r="AC226" s="21" t="s">
        <v>1143</v>
      </c>
      <c r="AD226" s="11">
        <v>0</v>
      </c>
      <c r="AE226" s="111"/>
      <c r="AF226" s="11"/>
      <c r="AG226" s="11"/>
      <c r="AH226" s="11"/>
      <c r="AI226" s="11"/>
      <c r="AJ226" s="14">
        <v>23</v>
      </c>
      <c r="AK226" s="11">
        <v>5.8000000000000003E-2</v>
      </c>
      <c r="AL226" s="11">
        <v>2E-3</v>
      </c>
      <c r="AM226" s="11">
        <v>0.30599999999999999</v>
      </c>
      <c r="AN226" s="111"/>
      <c r="AO226" s="11">
        <v>-0.17</v>
      </c>
      <c r="AP226" s="21" t="s">
        <v>1745</v>
      </c>
      <c r="AQ226" s="12">
        <v>2.1700000000000001E-2</v>
      </c>
      <c r="AR226" s="11">
        <v>0.02</v>
      </c>
      <c r="AS226" s="15">
        <v>26</v>
      </c>
      <c r="AT226" s="10">
        <v>1.01</v>
      </c>
      <c r="AU226" s="11">
        <v>0.02</v>
      </c>
      <c r="AV226" s="11">
        <v>-0.41099999999999998</v>
      </c>
      <c r="AW226" s="21" t="s">
        <v>1746</v>
      </c>
      <c r="AX226" s="11"/>
      <c r="AY226" s="11">
        <v>0.44400000000000001</v>
      </c>
      <c r="AZ226" s="11">
        <v>-3.7999999999999999E-2</v>
      </c>
      <c r="BA226" s="11">
        <v>3.7999999999999999E-2</v>
      </c>
      <c r="BB226" s="11">
        <v>0.251</v>
      </c>
      <c r="BC226" s="111"/>
      <c r="BD226" s="15">
        <v>22</v>
      </c>
      <c r="BE226" s="11"/>
      <c r="BF226" s="11">
        <v>0.32400000000000001</v>
      </c>
      <c r="BG226" s="11">
        <v>4.4999999999999998E-2</v>
      </c>
      <c r="BH226" s="11">
        <v>4.4999999999999998E-2</v>
      </c>
      <c r="BI226" s="11">
        <v>0.27300000000000002</v>
      </c>
      <c r="BJ226" s="111"/>
      <c r="BK226" s="15">
        <v>22</v>
      </c>
      <c r="BL226" s="11">
        <v>-4.8000000000000001E-2</v>
      </c>
      <c r="BM226" s="11">
        <v>0.76600000000000001</v>
      </c>
      <c r="BN226" s="11">
        <v>0</v>
      </c>
      <c r="BO226" s="11">
        <v>9.0999999999999998E-2</v>
      </c>
      <c r="BP226" s="11">
        <v>0.39500000000000002</v>
      </c>
      <c r="BQ226" s="111"/>
      <c r="BR226" s="15">
        <v>2</v>
      </c>
      <c r="BS226" s="11"/>
      <c r="BT226" s="11">
        <v>0.66</v>
      </c>
      <c r="BU226" s="11">
        <v>0</v>
      </c>
      <c r="BV226" s="11">
        <v>0</v>
      </c>
      <c r="BW226" s="11" t="s">
        <v>1143</v>
      </c>
      <c r="BX226" s="11">
        <v>0</v>
      </c>
      <c r="BY226" s="111"/>
      <c r="BZ226" s="15">
        <v>1</v>
      </c>
      <c r="CA226" s="11"/>
      <c r="CB226" s="11">
        <v>0.55000000000000004</v>
      </c>
      <c r="CC226" s="11">
        <v>0</v>
      </c>
      <c r="CD226" s="11">
        <v>0</v>
      </c>
      <c r="CE226" s="21" t="s">
        <v>834</v>
      </c>
      <c r="CF226" s="11"/>
      <c r="CG226" s="111"/>
      <c r="CH226" s="11"/>
    </row>
    <row r="227" spans="1:86" x14ac:dyDescent="0.25">
      <c r="A227" s="16" t="s">
        <v>549</v>
      </c>
      <c r="B227" s="13" t="s">
        <v>501</v>
      </c>
      <c r="C227" s="9" t="s">
        <v>8</v>
      </c>
      <c r="D227" s="9" t="s">
        <v>108</v>
      </c>
      <c r="E227" s="16" t="s">
        <v>17</v>
      </c>
      <c r="F227" s="10">
        <v>1</v>
      </c>
      <c r="G227" s="10">
        <v>1.1100000000000001</v>
      </c>
      <c r="H227" s="10">
        <v>1.1100000000000001</v>
      </c>
      <c r="I227" s="10">
        <v>1</v>
      </c>
      <c r="J227" s="111"/>
      <c r="K227" s="10">
        <v>1.07</v>
      </c>
      <c r="L227" s="11">
        <v>6.4000000000000001E-2</v>
      </c>
      <c r="M227" s="11">
        <v>0.5</v>
      </c>
      <c r="N227" s="11">
        <v>0.61299999999999999</v>
      </c>
      <c r="O227" s="11">
        <v>0.06</v>
      </c>
      <c r="P227" s="11">
        <v>6</v>
      </c>
      <c r="Q227" s="12">
        <v>0</v>
      </c>
      <c r="R227" s="104">
        <v>1</v>
      </c>
      <c r="S227" s="11" t="s">
        <v>834</v>
      </c>
      <c r="T227" s="11">
        <v>1</v>
      </c>
      <c r="U227" s="21" t="s">
        <v>834</v>
      </c>
      <c r="V227" s="111"/>
      <c r="W227" s="15">
        <v>4</v>
      </c>
      <c r="X227" s="19"/>
      <c r="Y227" s="11">
        <v>0.34699999999999998</v>
      </c>
      <c r="Z227" s="11">
        <v>7.3999999999999996E-2</v>
      </c>
      <c r="AA227" s="11">
        <v>0</v>
      </c>
      <c r="AB227" s="11">
        <v>0</v>
      </c>
      <c r="AC227" s="21" t="s">
        <v>1143</v>
      </c>
      <c r="AD227" s="11">
        <v>0</v>
      </c>
      <c r="AE227" s="111"/>
      <c r="AF227" s="11"/>
      <c r="AG227" s="11"/>
      <c r="AH227" s="11"/>
      <c r="AI227" s="11"/>
      <c r="AJ227" s="14">
        <v>7</v>
      </c>
      <c r="AK227" s="11">
        <v>0</v>
      </c>
      <c r="AL227" s="11">
        <v>0</v>
      </c>
      <c r="AM227" s="11">
        <v>0</v>
      </c>
      <c r="AN227" s="111"/>
      <c r="AO227" s="11">
        <v>1</v>
      </c>
      <c r="AP227" s="21" t="s">
        <v>834</v>
      </c>
      <c r="AQ227" s="12">
        <v>0</v>
      </c>
      <c r="AR227" s="11">
        <v>7.3999999999999996E-2</v>
      </c>
      <c r="AS227" s="15">
        <v>6</v>
      </c>
      <c r="AT227" s="10">
        <v>1.06</v>
      </c>
      <c r="AU227" s="11">
        <v>7.9000000000000001E-2</v>
      </c>
      <c r="AV227" s="11">
        <v>1</v>
      </c>
      <c r="AW227" s="21" t="s">
        <v>834</v>
      </c>
      <c r="AX227" s="11"/>
      <c r="AY227" s="11">
        <v>0.33300000000000002</v>
      </c>
      <c r="AZ227" s="11">
        <v>0</v>
      </c>
      <c r="BA227" s="11">
        <v>0</v>
      </c>
      <c r="BB227" s="11">
        <v>0</v>
      </c>
      <c r="BC227" s="111"/>
      <c r="BD227" s="15">
        <v>8</v>
      </c>
      <c r="BE227" s="11">
        <v>1</v>
      </c>
      <c r="BF227" s="11">
        <v>1</v>
      </c>
      <c r="BG227" s="11">
        <v>0</v>
      </c>
      <c r="BH227" s="11">
        <v>0</v>
      </c>
      <c r="BI227" s="11">
        <v>0</v>
      </c>
      <c r="BJ227" s="111"/>
      <c r="BK227" s="15">
        <v>6</v>
      </c>
      <c r="BL227" s="11"/>
      <c r="BM227" s="11">
        <v>0.33300000000000002</v>
      </c>
      <c r="BN227" s="11">
        <v>0</v>
      </c>
      <c r="BO227" s="11">
        <v>0</v>
      </c>
      <c r="BP227" s="11">
        <v>0</v>
      </c>
      <c r="BQ227" s="111"/>
      <c r="BR227" s="15">
        <v>4</v>
      </c>
      <c r="BS227" s="11"/>
      <c r="BT227" s="11">
        <v>1</v>
      </c>
      <c r="BU227" s="11">
        <v>0</v>
      </c>
      <c r="BV227" s="11">
        <v>0</v>
      </c>
      <c r="BW227" s="11" t="s">
        <v>1143</v>
      </c>
      <c r="BX227" s="11">
        <v>0</v>
      </c>
      <c r="BY227" s="111"/>
      <c r="BZ227" s="15">
        <v>4</v>
      </c>
      <c r="CA227" s="11"/>
      <c r="CB227" s="11">
        <v>0.34699999999999998</v>
      </c>
      <c r="CC227" s="11">
        <v>0</v>
      </c>
      <c r="CD227" s="11">
        <v>0</v>
      </c>
      <c r="CE227" s="21" t="s">
        <v>1143</v>
      </c>
      <c r="CF227" s="11">
        <v>0</v>
      </c>
      <c r="CG227" s="111"/>
      <c r="CH227" s="11"/>
    </row>
    <row r="228" spans="1:86" x14ac:dyDescent="0.25">
      <c r="A228" s="16" t="s">
        <v>550</v>
      </c>
      <c r="B228" s="13" t="s">
        <v>503</v>
      </c>
      <c r="C228" s="9" t="s">
        <v>8</v>
      </c>
      <c r="D228" s="9" t="s">
        <v>108</v>
      </c>
      <c r="E228" s="16" t="s">
        <v>17</v>
      </c>
      <c r="F228" s="10">
        <v>1.08</v>
      </c>
      <c r="G228" s="10">
        <v>1.1100000000000001</v>
      </c>
      <c r="H228" s="10">
        <v>1.1000000000000001</v>
      </c>
      <c r="I228" s="10">
        <v>1.31</v>
      </c>
      <c r="J228" s="111"/>
      <c r="K228" s="10">
        <v>1.1000000000000001</v>
      </c>
      <c r="L228" s="11">
        <v>1.4999999999999999E-2</v>
      </c>
      <c r="M228" s="11">
        <v>0.10199999999999999</v>
      </c>
      <c r="N228" s="11">
        <v>0.90300000000000002</v>
      </c>
      <c r="O228" s="11">
        <v>1.4E-2</v>
      </c>
      <c r="P228" s="11">
        <v>1.4</v>
      </c>
      <c r="Q228" s="12">
        <v>9.4000000000000004E-3</v>
      </c>
      <c r="R228" s="104">
        <v>0.62</v>
      </c>
      <c r="S228" s="11" t="s">
        <v>1771</v>
      </c>
      <c r="T228" s="11">
        <v>0.83099999999999996</v>
      </c>
      <c r="U228" s="21" t="s">
        <v>1770</v>
      </c>
      <c r="V228" s="111"/>
      <c r="W228" s="15">
        <v>24</v>
      </c>
      <c r="X228" s="19">
        <v>0.58299999999999996</v>
      </c>
      <c r="Y228" s="11">
        <v>7.0999999999999994E-2</v>
      </c>
      <c r="Z228" s="11">
        <v>0.11700000000000001</v>
      </c>
      <c r="AA228" s="11">
        <v>0.33300000000000002</v>
      </c>
      <c r="AB228" s="11">
        <v>0.41699999999999998</v>
      </c>
      <c r="AC228" s="21" t="s">
        <v>1772</v>
      </c>
      <c r="AD228" s="11">
        <v>1.111</v>
      </c>
      <c r="AE228" s="111"/>
      <c r="AF228" s="11">
        <v>0.78</v>
      </c>
      <c r="AG228" s="11">
        <v>0.96599999999999997</v>
      </c>
      <c r="AH228" s="11">
        <v>0.90500000000000003</v>
      </c>
      <c r="AI228" s="11">
        <v>0.874</v>
      </c>
      <c r="AJ228" s="14">
        <v>37</v>
      </c>
      <c r="AK228" s="11">
        <v>7.1999999999999995E-2</v>
      </c>
      <c r="AL228" s="11">
        <v>1.7999999999999999E-2</v>
      </c>
      <c r="AM228" s="11">
        <v>0.34200000000000003</v>
      </c>
      <c r="AN228" s="111"/>
      <c r="AO228" s="11">
        <v>0.68600000000000005</v>
      </c>
      <c r="AP228" s="21" t="s">
        <v>1773</v>
      </c>
      <c r="AQ228" s="12">
        <v>1.32E-2</v>
      </c>
      <c r="AR228" s="11">
        <v>0.02</v>
      </c>
      <c r="AS228" s="15">
        <v>39</v>
      </c>
      <c r="AT228" s="10">
        <v>1.1000000000000001</v>
      </c>
      <c r="AU228" s="11">
        <v>2.1000000000000001E-2</v>
      </c>
      <c r="AV228" s="11">
        <v>0.81399999999999995</v>
      </c>
      <c r="AW228" s="21" t="s">
        <v>1774</v>
      </c>
      <c r="AX228" s="11">
        <v>0.753</v>
      </c>
      <c r="AY228" s="11">
        <v>0.76600000000000001</v>
      </c>
      <c r="AZ228" s="11">
        <v>5.0999999999999997E-2</v>
      </c>
      <c r="BA228" s="11">
        <v>5.0999999999999997E-2</v>
      </c>
      <c r="BB228" s="11">
        <v>0.28599999999999998</v>
      </c>
      <c r="BC228" s="111"/>
      <c r="BD228" s="15">
        <v>38</v>
      </c>
      <c r="BE228" s="11">
        <v>0.70599999999999996</v>
      </c>
      <c r="BF228" s="11">
        <v>0.86099999999999999</v>
      </c>
      <c r="BG228" s="11">
        <v>-2.5999999999999999E-2</v>
      </c>
      <c r="BH228" s="11">
        <v>7.9000000000000001E-2</v>
      </c>
      <c r="BI228" s="11">
        <v>0.36299999999999999</v>
      </c>
      <c r="BJ228" s="111"/>
      <c r="BK228" s="15">
        <v>35</v>
      </c>
      <c r="BL228" s="11">
        <v>0.68100000000000005</v>
      </c>
      <c r="BM228" s="11">
        <v>0.90800000000000003</v>
      </c>
      <c r="BN228" s="11">
        <v>2.9000000000000001E-2</v>
      </c>
      <c r="BO228" s="11">
        <v>8.5999999999999993E-2</v>
      </c>
      <c r="BP228" s="11">
        <v>0.378</v>
      </c>
      <c r="BQ228" s="111"/>
      <c r="BR228" s="15">
        <v>24</v>
      </c>
      <c r="BS228" s="11">
        <v>0.58299999999999996</v>
      </c>
      <c r="BT228" s="11">
        <v>3.5000000000000003E-2</v>
      </c>
      <c r="BU228" s="11">
        <v>0.33300000000000002</v>
      </c>
      <c r="BV228" s="11">
        <v>0.41699999999999998</v>
      </c>
      <c r="BW228" s="11" t="s">
        <v>1772</v>
      </c>
      <c r="BX228" s="11">
        <v>1.111</v>
      </c>
      <c r="BY228" s="111"/>
      <c r="BZ228" s="15">
        <v>21</v>
      </c>
      <c r="CA228" s="11">
        <v>0.72099999999999997</v>
      </c>
      <c r="CB228" s="11">
        <v>5.0999999999999997E-2</v>
      </c>
      <c r="CC228" s="11">
        <v>0.38100000000000001</v>
      </c>
      <c r="CD228" s="11">
        <v>0.38100000000000001</v>
      </c>
      <c r="CE228" s="21" t="s">
        <v>1775</v>
      </c>
      <c r="CF228" s="11">
        <v>1.03</v>
      </c>
      <c r="CG228" s="111"/>
      <c r="CH228" s="11">
        <v>0.60399999999999998</v>
      </c>
    </row>
    <row r="229" spans="1:86" x14ac:dyDescent="0.25">
      <c r="A229" s="16" t="s">
        <v>551</v>
      </c>
      <c r="B229" s="13" t="s">
        <v>505</v>
      </c>
      <c r="C229" s="9" t="s">
        <v>8</v>
      </c>
      <c r="D229" s="9" t="s">
        <v>108</v>
      </c>
      <c r="E229" s="16" t="s">
        <v>17</v>
      </c>
      <c r="F229" s="10">
        <v>1.0900000000000001</v>
      </c>
      <c r="G229" s="10">
        <v>1.1000000000000001</v>
      </c>
      <c r="H229" s="10">
        <v>1.08</v>
      </c>
      <c r="I229" s="10">
        <v>1.1000000000000001</v>
      </c>
      <c r="J229" s="111"/>
      <c r="K229" s="10">
        <v>1.0900000000000001</v>
      </c>
      <c r="L229" s="11">
        <v>1.2999999999999999E-2</v>
      </c>
      <c r="M229" s="11">
        <v>0.127</v>
      </c>
      <c r="N229" s="11">
        <v>0.88100000000000001</v>
      </c>
      <c r="O229" s="11">
        <v>1.2E-2</v>
      </c>
      <c r="P229" s="11">
        <v>1.2</v>
      </c>
      <c r="Q229" s="12">
        <v>8.9999999999999993E-3</v>
      </c>
      <c r="R229" s="104">
        <v>0.49199999999999999</v>
      </c>
      <c r="S229" s="11" t="s">
        <v>1790</v>
      </c>
      <c r="T229" s="11">
        <v>0.74399999999999999</v>
      </c>
      <c r="U229" s="21" t="s">
        <v>1789</v>
      </c>
      <c r="V229" s="111"/>
      <c r="W229" s="15">
        <v>93</v>
      </c>
      <c r="X229" s="19">
        <v>7.1999999999999995E-2</v>
      </c>
      <c r="Y229" s="11">
        <v>0.874</v>
      </c>
      <c r="Z229" s="11">
        <v>5.0000000000000001E-3</v>
      </c>
      <c r="AA229" s="11">
        <v>-1.0999999999999999E-2</v>
      </c>
      <c r="AB229" s="11">
        <v>0.183</v>
      </c>
      <c r="AC229" s="21" t="s">
        <v>1791</v>
      </c>
      <c r="AD229" s="11">
        <v>0.69299999999999995</v>
      </c>
      <c r="AE229" s="111"/>
      <c r="AF229" s="11">
        <v>0.38</v>
      </c>
      <c r="AG229" s="11">
        <v>1.2869999999999999</v>
      </c>
      <c r="AH229" s="11">
        <v>1.24</v>
      </c>
      <c r="AI229" s="11">
        <v>1.595</v>
      </c>
      <c r="AJ229" s="14">
        <v>94</v>
      </c>
      <c r="AK229" s="11">
        <v>7.4999999999999997E-2</v>
      </c>
      <c r="AL229" s="11">
        <v>-4.0000000000000001E-3</v>
      </c>
      <c r="AM229" s="11">
        <v>0.432</v>
      </c>
      <c r="AN229" s="111"/>
      <c r="AO229" s="11">
        <v>0.46899999999999997</v>
      </c>
      <c r="AP229" s="21" t="s">
        <v>1792</v>
      </c>
      <c r="AQ229" s="12">
        <v>7.4999999999999997E-3</v>
      </c>
      <c r="AR229" s="11">
        <v>0.01</v>
      </c>
      <c r="AS229" s="15">
        <v>94</v>
      </c>
      <c r="AT229" s="10">
        <v>1.1000000000000001</v>
      </c>
      <c r="AU229" s="11">
        <v>1.0999999999999999E-2</v>
      </c>
      <c r="AV229" s="11">
        <v>0.63800000000000001</v>
      </c>
      <c r="AW229" s="21" t="s">
        <v>1793</v>
      </c>
      <c r="AX229" s="11">
        <v>0.48899999999999999</v>
      </c>
      <c r="AY229" s="11">
        <v>0.76</v>
      </c>
      <c r="AZ229" s="11">
        <v>3.2000000000000001E-2</v>
      </c>
      <c r="BA229" s="11">
        <v>7.3999999999999996E-2</v>
      </c>
      <c r="BB229" s="11">
        <v>0.47699999999999998</v>
      </c>
      <c r="BC229" s="111"/>
      <c r="BD229" s="15">
        <v>92</v>
      </c>
      <c r="BE229" s="11">
        <v>0.47099999999999997</v>
      </c>
      <c r="BF229" s="11">
        <v>0.61699999999999999</v>
      </c>
      <c r="BG229" s="11">
        <v>-4.2999999999999997E-2</v>
      </c>
      <c r="BH229" s="11">
        <v>8.6999999999999994E-2</v>
      </c>
      <c r="BI229" s="11">
        <v>0.499</v>
      </c>
      <c r="BJ229" s="111"/>
      <c r="BK229" s="15">
        <v>96</v>
      </c>
      <c r="BL229" s="11">
        <v>0.60699999999999998</v>
      </c>
      <c r="BM229" s="11">
        <v>0.83399999999999996</v>
      </c>
      <c r="BN229" s="11">
        <v>0</v>
      </c>
      <c r="BO229" s="11">
        <v>6.3E-2</v>
      </c>
      <c r="BP229" s="11">
        <v>0.32200000000000001</v>
      </c>
      <c r="BQ229" s="111"/>
      <c r="BR229" s="15">
        <v>106</v>
      </c>
      <c r="BS229" s="11">
        <v>0.29299999999999998</v>
      </c>
      <c r="BT229" s="11">
        <v>0.877</v>
      </c>
      <c r="BU229" s="11">
        <v>1.9E-2</v>
      </c>
      <c r="BV229" s="11">
        <v>0.113</v>
      </c>
      <c r="BW229" s="11" t="s">
        <v>1794</v>
      </c>
      <c r="BX229" s="11">
        <v>0.499</v>
      </c>
      <c r="BY229" s="111"/>
      <c r="BZ229" s="15">
        <v>96</v>
      </c>
      <c r="CA229" s="11">
        <v>2.3E-2</v>
      </c>
      <c r="CB229" s="11">
        <v>0.71799999999999997</v>
      </c>
      <c r="CC229" s="11">
        <v>0.01</v>
      </c>
      <c r="CD229" s="11">
        <v>0.156</v>
      </c>
      <c r="CE229" s="21" t="s">
        <v>1795</v>
      </c>
      <c r="CF229" s="11">
        <v>0.60199999999999998</v>
      </c>
      <c r="CG229" s="111"/>
      <c r="CH229" s="11">
        <v>0.161</v>
      </c>
    </row>
    <row r="230" spans="1:86" x14ac:dyDescent="0.25">
      <c r="A230" s="33" t="s">
        <v>2059</v>
      </c>
      <c r="B230" s="86"/>
      <c r="C230" s="18"/>
      <c r="D230" s="18"/>
      <c r="E230" s="40"/>
      <c r="F230" s="27"/>
      <c r="G230" s="27"/>
      <c r="H230" s="27"/>
      <c r="I230" s="27"/>
      <c r="J230" s="42"/>
      <c r="K230" s="27"/>
      <c r="L230" s="22"/>
      <c r="M230" s="22"/>
      <c r="N230" s="22"/>
      <c r="O230" s="22"/>
      <c r="P230" s="22"/>
      <c r="Q230" s="41"/>
      <c r="R230" s="22"/>
      <c r="S230" s="22"/>
      <c r="T230" s="22"/>
      <c r="U230" s="42"/>
      <c r="V230" s="42"/>
      <c r="W230" s="17"/>
      <c r="X230" s="22"/>
      <c r="Y230" s="22"/>
      <c r="Z230" s="22"/>
      <c r="AA230" s="22"/>
      <c r="AB230" s="22"/>
      <c r="AC230" s="42"/>
      <c r="AD230" s="22"/>
      <c r="AE230" s="42"/>
      <c r="AF230" s="22"/>
      <c r="AG230" s="22"/>
      <c r="AH230" s="22"/>
      <c r="AI230" s="22"/>
      <c r="AJ230" s="43"/>
      <c r="AK230" s="22"/>
      <c r="AL230" s="22"/>
      <c r="AM230" s="22"/>
      <c r="AN230" s="42"/>
      <c r="AO230" s="22"/>
      <c r="AP230" s="42"/>
      <c r="AQ230" s="41"/>
      <c r="AR230" s="22"/>
      <c r="AS230" s="17"/>
      <c r="AT230" s="27"/>
      <c r="AU230" s="22"/>
      <c r="AV230" s="22"/>
      <c r="AW230" s="42"/>
      <c r="AX230" s="22"/>
      <c r="AY230" s="22"/>
      <c r="AZ230" s="22"/>
      <c r="BA230" s="22"/>
      <c r="BB230" s="22"/>
      <c r="BC230" s="42"/>
      <c r="BD230" s="17"/>
      <c r="BE230" s="22"/>
      <c r="BF230" s="22"/>
      <c r="BG230" s="22"/>
      <c r="BH230" s="22"/>
      <c r="BI230" s="22"/>
      <c r="BJ230" s="42"/>
      <c r="BK230" s="17"/>
      <c r="BL230" s="22"/>
      <c r="BM230" s="22"/>
      <c r="BN230" s="22"/>
      <c r="BO230" s="22"/>
      <c r="BP230" s="22"/>
      <c r="BQ230" s="42"/>
      <c r="BR230" s="17"/>
      <c r="BS230" s="22"/>
      <c r="BT230" s="22"/>
      <c r="BU230" s="22"/>
      <c r="BV230" s="22"/>
      <c r="BW230" s="22"/>
      <c r="BX230" s="22"/>
      <c r="BY230" s="42"/>
      <c r="BZ230" s="17"/>
      <c r="CA230" s="22"/>
      <c r="CB230" s="22"/>
      <c r="CC230" s="22"/>
      <c r="CD230" s="22"/>
      <c r="CE230" s="42"/>
      <c r="CF230" s="22"/>
      <c r="CG230" s="42"/>
      <c r="CH230" s="22"/>
    </row>
    <row r="231" spans="1:86" x14ac:dyDescent="0.25">
      <c r="A231" s="16" t="s">
        <v>567</v>
      </c>
      <c r="B231" s="13" t="s">
        <v>568</v>
      </c>
      <c r="C231" s="9" t="s">
        <v>159</v>
      </c>
      <c r="D231" s="9" t="s">
        <v>188</v>
      </c>
      <c r="E231" s="16" t="s">
        <v>554</v>
      </c>
      <c r="F231" s="10">
        <v>0.5</v>
      </c>
      <c r="G231" s="10">
        <v>0.46</v>
      </c>
      <c r="H231" s="10">
        <v>0.55000000000000004</v>
      </c>
      <c r="I231" s="10">
        <v>0.43</v>
      </c>
      <c r="J231" s="111"/>
      <c r="K231" s="10">
        <v>0.5</v>
      </c>
      <c r="L231" s="11">
        <v>4.7E-2</v>
      </c>
      <c r="M231" s="11">
        <v>0.50900000000000001</v>
      </c>
      <c r="N231" s="11">
        <v>0.60199999999999998</v>
      </c>
      <c r="O231" s="11">
        <v>9.4E-2</v>
      </c>
      <c r="P231" s="11">
        <v>9.4</v>
      </c>
      <c r="Q231" s="12">
        <v>2.75E-2</v>
      </c>
      <c r="R231" s="104">
        <v>0.65900000000000003</v>
      </c>
      <c r="S231" s="11" t="s">
        <v>890</v>
      </c>
      <c r="T231" s="11">
        <v>0.85299999999999998</v>
      </c>
      <c r="U231" s="21" t="s">
        <v>889</v>
      </c>
      <c r="V231" s="111"/>
      <c r="W231" s="15">
        <v>109</v>
      </c>
      <c r="X231" s="11">
        <v>0.90800000000000003</v>
      </c>
      <c r="Y231" s="11">
        <v>0.72299999999999998</v>
      </c>
      <c r="Z231" s="11">
        <v>4.8000000000000001E-2</v>
      </c>
      <c r="AA231" s="11">
        <v>-2.8000000000000001E-2</v>
      </c>
      <c r="AB231" s="11">
        <v>4.5999999999999999E-2</v>
      </c>
      <c r="AC231" s="21" t="s">
        <v>891</v>
      </c>
      <c r="AD231" s="11">
        <v>0.27300000000000002</v>
      </c>
      <c r="AE231" s="111"/>
      <c r="AF231" s="11">
        <v>0.55200000000000005</v>
      </c>
      <c r="AG231" s="11">
        <v>1.522</v>
      </c>
      <c r="AH231" s="11">
        <v>1.056</v>
      </c>
      <c r="AI231" s="11">
        <v>1.607</v>
      </c>
      <c r="AJ231" s="14">
        <v>112</v>
      </c>
      <c r="AK231" s="11">
        <v>7.4999999999999997E-2</v>
      </c>
      <c r="AL231" s="11">
        <v>3.9E-2</v>
      </c>
      <c r="AM231" s="11">
        <v>0.68400000000000005</v>
      </c>
      <c r="AN231" s="111"/>
      <c r="AO231" s="11">
        <v>0.81599999999999995</v>
      </c>
      <c r="AP231" s="21" t="s">
        <v>853</v>
      </c>
      <c r="AQ231" s="12">
        <v>1.4800000000000001E-2</v>
      </c>
      <c r="AR231" s="11">
        <v>5.2999999999999999E-2</v>
      </c>
      <c r="AS231" s="15">
        <v>113</v>
      </c>
      <c r="AT231" s="10">
        <v>0.48</v>
      </c>
      <c r="AU231" s="11">
        <v>2.5000000000000001E-2</v>
      </c>
      <c r="AV231" s="11">
        <v>0.89800000000000002</v>
      </c>
      <c r="AW231" s="21" t="s">
        <v>854</v>
      </c>
      <c r="AX231" s="11">
        <v>0.84</v>
      </c>
      <c r="AY231" s="11">
        <v>0.67200000000000004</v>
      </c>
      <c r="AZ231" s="11">
        <v>-3.5000000000000003E-2</v>
      </c>
      <c r="BA231" s="11">
        <v>5.2999999999999999E-2</v>
      </c>
      <c r="BB231" s="11">
        <v>0.41599999999999998</v>
      </c>
      <c r="BC231" s="111"/>
      <c r="BD231" s="15">
        <v>110</v>
      </c>
      <c r="BE231" s="11">
        <v>0.58299999999999996</v>
      </c>
      <c r="BF231" s="11">
        <v>0.28499999999999998</v>
      </c>
      <c r="BG231" s="11">
        <v>0.1</v>
      </c>
      <c r="BH231" s="11">
        <v>0.1</v>
      </c>
      <c r="BI231" s="11">
        <v>0.995</v>
      </c>
      <c r="BJ231" s="111"/>
      <c r="BK231" s="15">
        <v>112</v>
      </c>
      <c r="BL231" s="11">
        <v>0.88700000000000001</v>
      </c>
      <c r="BM231" s="11">
        <v>0.498</v>
      </c>
      <c r="BN231" s="11">
        <v>5.3999999999999999E-2</v>
      </c>
      <c r="BO231" s="11">
        <v>7.0999999999999994E-2</v>
      </c>
      <c r="BP231" s="11">
        <v>0.63900000000000001</v>
      </c>
      <c r="BQ231" s="111"/>
      <c r="BR231" s="15">
        <v>120</v>
      </c>
      <c r="BS231" s="11">
        <v>0.751</v>
      </c>
      <c r="BT231" s="11">
        <v>0.42599999999999999</v>
      </c>
      <c r="BU231" s="11">
        <v>-5.8000000000000003E-2</v>
      </c>
      <c r="BV231" s="11">
        <v>5.8000000000000003E-2</v>
      </c>
      <c r="BW231" s="11" t="s">
        <v>892</v>
      </c>
      <c r="BX231" s="11">
        <v>0.50600000000000001</v>
      </c>
      <c r="BY231" s="111"/>
      <c r="BZ231" s="15">
        <v>107</v>
      </c>
      <c r="CA231" s="11">
        <v>0.40699999999999997</v>
      </c>
      <c r="CB231" s="11">
        <v>0.15</v>
      </c>
      <c r="CC231" s="11">
        <v>-0.121</v>
      </c>
      <c r="CD231" s="11">
        <v>0.121</v>
      </c>
      <c r="CE231" s="21" t="s">
        <v>893</v>
      </c>
      <c r="CF231" s="11">
        <v>1.1359999999999999</v>
      </c>
      <c r="CG231" s="111"/>
      <c r="CH231" s="11">
        <v>0.69899999999999995</v>
      </c>
    </row>
    <row r="232" spans="1:86" x14ac:dyDescent="0.25">
      <c r="A232" s="16" t="s">
        <v>587</v>
      </c>
      <c r="B232" s="13" t="s">
        <v>568</v>
      </c>
      <c r="C232" s="9" t="s">
        <v>159</v>
      </c>
      <c r="D232" s="9" t="s">
        <v>188</v>
      </c>
      <c r="E232" s="16" t="s">
        <v>580</v>
      </c>
      <c r="F232" s="10">
        <v>4.1399999999999997</v>
      </c>
      <c r="G232" s="10">
        <v>4.16</v>
      </c>
      <c r="H232" s="10">
        <v>4.34</v>
      </c>
      <c r="I232" s="10">
        <v>4.76</v>
      </c>
      <c r="J232" s="111"/>
      <c r="K232" s="10">
        <v>4.21</v>
      </c>
      <c r="L232" s="11">
        <v>0.107</v>
      </c>
      <c r="M232" s="11">
        <v>3.5999999999999997E-2</v>
      </c>
      <c r="N232" s="11">
        <v>0.96399999999999997</v>
      </c>
      <c r="O232" s="11">
        <v>2.5000000000000001E-2</v>
      </c>
      <c r="P232" s="11">
        <v>2.5</v>
      </c>
      <c r="Q232" s="12">
        <v>2.5399999999999999E-2</v>
      </c>
      <c r="R232" s="104">
        <v>0.94299999999999995</v>
      </c>
      <c r="S232" s="11" t="s">
        <v>895</v>
      </c>
      <c r="T232" s="11">
        <v>0.98</v>
      </c>
      <c r="U232" s="21" t="s">
        <v>894</v>
      </c>
      <c r="V232" s="111"/>
      <c r="W232" s="15">
        <v>110</v>
      </c>
      <c r="X232" s="11">
        <v>0.876</v>
      </c>
      <c r="Y232" s="11">
        <v>0.46600000000000003</v>
      </c>
      <c r="Z232" s="11">
        <v>9.6000000000000002E-2</v>
      </c>
      <c r="AA232" s="11">
        <v>0.44500000000000001</v>
      </c>
      <c r="AB232" s="11">
        <v>1.427</v>
      </c>
      <c r="AC232" s="21" t="s">
        <v>896</v>
      </c>
      <c r="AD232" s="11">
        <v>4.4729999999999999</v>
      </c>
      <c r="AE232" s="111"/>
      <c r="AF232" s="11">
        <v>0.93300000000000005</v>
      </c>
      <c r="AG232" s="11">
        <v>0.998</v>
      </c>
      <c r="AH232" s="11">
        <v>1.0289999999999999</v>
      </c>
      <c r="AI232" s="11">
        <v>1.0269999999999999</v>
      </c>
      <c r="AJ232" s="14">
        <v>110</v>
      </c>
      <c r="AK232" s="11">
        <v>0.77200000000000002</v>
      </c>
      <c r="AL232" s="11">
        <v>0.14199999999999999</v>
      </c>
      <c r="AM232" s="11">
        <v>2.37</v>
      </c>
      <c r="AN232" s="111"/>
      <c r="AO232" s="11">
        <v>0.93</v>
      </c>
      <c r="AP232" s="21" t="s">
        <v>897</v>
      </c>
      <c r="AQ232" s="12">
        <v>2.8E-3</v>
      </c>
      <c r="AR232" s="11">
        <v>3.0000000000000001E-3</v>
      </c>
      <c r="AS232" s="15">
        <v>110</v>
      </c>
      <c r="AT232" s="10">
        <v>4.1500000000000004</v>
      </c>
      <c r="AU232" s="11">
        <v>1.2E-2</v>
      </c>
      <c r="AV232" s="11">
        <v>0.96399999999999997</v>
      </c>
      <c r="AW232" s="21" t="s">
        <v>898</v>
      </c>
      <c r="AX232" s="11">
        <v>0.93200000000000005</v>
      </c>
      <c r="AY232" s="11">
        <v>0.98399999999999999</v>
      </c>
      <c r="AZ232" s="11">
        <v>0.182</v>
      </c>
      <c r="BA232" s="11">
        <v>0.78200000000000003</v>
      </c>
      <c r="BB232" s="11">
        <v>2.7810000000000001</v>
      </c>
      <c r="BC232" s="111"/>
      <c r="BD232" s="15">
        <v>109</v>
      </c>
      <c r="BE232" s="11">
        <v>0.96</v>
      </c>
      <c r="BF232" s="11">
        <v>0.83499999999999996</v>
      </c>
      <c r="BG232" s="11">
        <v>2.8000000000000001E-2</v>
      </c>
      <c r="BH232" s="11">
        <v>0.70599999999999996</v>
      </c>
      <c r="BI232" s="11">
        <v>2.1440000000000001</v>
      </c>
      <c r="BJ232" s="111"/>
      <c r="BK232" s="15">
        <v>111</v>
      </c>
      <c r="BL232" s="11">
        <v>0.95899999999999996</v>
      </c>
      <c r="BM232" s="11">
        <v>0.81499999999999995</v>
      </c>
      <c r="BN232" s="11">
        <v>0.216</v>
      </c>
      <c r="BO232" s="11">
        <v>0.82899999999999996</v>
      </c>
      <c r="BP232" s="11">
        <v>2.1859999999999999</v>
      </c>
      <c r="BQ232" s="111"/>
      <c r="BR232" s="15">
        <v>121</v>
      </c>
      <c r="BS232" s="11">
        <v>0.90800000000000003</v>
      </c>
      <c r="BT232" s="11">
        <v>0.441</v>
      </c>
      <c r="BU232" s="11">
        <v>0.71099999999999997</v>
      </c>
      <c r="BV232" s="11">
        <v>1.19</v>
      </c>
      <c r="BW232" s="11" t="s">
        <v>899</v>
      </c>
      <c r="BX232" s="11">
        <v>4.0389999999999997</v>
      </c>
      <c r="BY232" s="111"/>
      <c r="BZ232" s="15">
        <v>111</v>
      </c>
      <c r="CA232" s="11">
        <v>0.89300000000000002</v>
      </c>
      <c r="CB232" s="11">
        <v>0.60399999999999998</v>
      </c>
      <c r="CC232" s="11">
        <v>0.54100000000000004</v>
      </c>
      <c r="CD232" s="11">
        <v>1.2789999999999999</v>
      </c>
      <c r="CE232" s="21" t="s">
        <v>900</v>
      </c>
      <c r="CF232" s="11">
        <v>4.3520000000000003</v>
      </c>
      <c r="CG232" s="111"/>
      <c r="CH232" s="11">
        <v>0.91100000000000003</v>
      </c>
    </row>
    <row r="233" spans="1:86" x14ac:dyDescent="0.25">
      <c r="A233" s="16" t="s">
        <v>569</v>
      </c>
      <c r="B233" s="13" t="s">
        <v>570</v>
      </c>
      <c r="C233" s="9" t="s">
        <v>159</v>
      </c>
      <c r="D233" s="9" t="s">
        <v>188</v>
      </c>
      <c r="E233" s="16" t="s">
        <v>554</v>
      </c>
      <c r="F233" s="10">
        <v>0.05</v>
      </c>
      <c r="G233" s="10">
        <v>0.08</v>
      </c>
      <c r="H233" s="10">
        <v>7.0000000000000007E-2</v>
      </c>
      <c r="I233" s="10">
        <v>0.05</v>
      </c>
      <c r="J233" s="111"/>
      <c r="K233" s="10">
        <v>7.0000000000000007E-2</v>
      </c>
      <c r="L233" s="11">
        <v>1.7000000000000001E-2</v>
      </c>
      <c r="M233" s="11">
        <v>0.504</v>
      </c>
      <c r="N233" s="11">
        <v>0.60399999999999998</v>
      </c>
      <c r="O233" s="11">
        <v>0.252</v>
      </c>
      <c r="P233" s="11">
        <v>25.2</v>
      </c>
      <c r="Q233" s="12">
        <v>1.06E-2</v>
      </c>
      <c r="R233" s="104">
        <v>0.59499999999999997</v>
      </c>
      <c r="S233" s="11" t="s">
        <v>902</v>
      </c>
      <c r="T233" s="11">
        <v>0.81499999999999995</v>
      </c>
      <c r="U233" s="21" t="s">
        <v>901</v>
      </c>
      <c r="V233" s="111"/>
      <c r="W233" s="15">
        <v>111</v>
      </c>
      <c r="X233" s="19">
        <v>0.35099999999999998</v>
      </c>
      <c r="Y233" s="11">
        <v>0.35099999999999998</v>
      </c>
      <c r="Z233" s="11">
        <v>0.33400000000000002</v>
      </c>
      <c r="AA233" s="11">
        <v>-1.7999999999999999E-2</v>
      </c>
      <c r="AB233" s="11">
        <v>7.1999999999999995E-2</v>
      </c>
      <c r="AC233" s="21" t="s">
        <v>903</v>
      </c>
      <c r="AD233" s="11">
        <v>0.38500000000000001</v>
      </c>
      <c r="AE233" s="111"/>
      <c r="AF233" s="11">
        <v>0.36499999999999999</v>
      </c>
      <c r="AG233" s="11">
        <v>1.6240000000000001</v>
      </c>
      <c r="AH233" s="11">
        <v>1.4490000000000001</v>
      </c>
      <c r="AI233" s="11">
        <v>2.3530000000000002</v>
      </c>
      <c r="AJ233" s="14">
        <v>111</v>
      </c>
      <c r="AK233" s="11">
        <v>3.9E-2</v>
      </c>
      <c r="AL233" s="11">
        <v>1.4999999999999999E-2</v>
      </c>
      <c r="AM233" s="11">
        <v>0.27900000000000003</v>
      </c>
      <c r="AN233" s="111"/>
      <c r="AO233" s="11">
        <v>0.52900000000000003</v>
      </c>
      <c r="AP233" s="21" t="s">
        <v>904</v>
      </c>
      <c r="AQ233" s="12">
        <v>1.43E-2</v>
      </c>
      <c r="AR233" s="11">
        <v>0.35499999999999998</v>
      </c>
      <c r="AS233" s="15">
        <v>114</v>
      </c>
      <c r="AT233" s="10">
        <v>0.06</v>
      </c>
      <c r="AU233" s="11">
        <v>2.1999999999999999E-2</v>
      </c>
      <c r="AV233" s="11">
        <v>0.69199999999999995</v>
      </c>
      <c r="AW233" s="21" t="s">
        <v>905</v>
      </c>
      <c r="AX233" s="11">
        <v>0.59199999999999997</v>
      </c>
      <c r="AY233" s="11">
        <v>0.32400000000000001</v>
      </c>
      <c r="AZ233" s="11">
        <v>2.5999999999999999E-2</v>
      </c>
      <c r="BA233" s="11">
        <v>4.3999999999999997E-2</v>
      </c>
      <c r="BB233" s="11">
        <v>0.317</v>
      </c>
      <c r="BC233" s="111"/>
      <c r="BD233" s="15">
        <v>109</v>
      </c>
      <c r="BE233" s="11">
        <v>0.52800000000000002</v>
      </c>
      <c r="BF233" s="11">
        <v>0.83599999999999997</v>
      </c>
      <c r="BG233" s="11">
        <v>0</v>
      </c>
      <c r="BH233" s="11">
        <v>5.5E-2</v>
      </c>
      <c r="BI233" s="11">
        <v>0.34799999999999998</v>
      </c>
      <c r="BJ233" s="111"/>
      <c r="BK233" s="15">
        <v>111</v>
      </c>
      <c r="BL233" s="11">
        <v>0.85799999999999998</v>
      </c>
      <c r="BM233" s="11">
        <v>0.443</v>
      </c>
      <c r="BN233" s="11">
        <v>1.7999999999999999E-2</v>
      </c>
      <c r="BO233" s="11">
        <v>1.7999999999999999E-2</v>
      </c>
      <c r="BP233" s="11">
        <v>0.17100000000000001</v>
      </c>
      <c r="BQ233" s="111"/>
      <c r="BR233" s="15">
        <v>122</v>
      </c>
      <c r="BS233" s="11">
        <v>0.71799999999999997</v>
      </c>
      <c r="BT233" s="11">
        <v>0.96099999999999997</v>
      </c>
      <c r="BU233" s="11">
        <v>8.0000000000000002E-3</v>
      </c>
      <c r="BV233" s="11">
        <v>2.5000000000000001E-2</v>
      </c>
      <c r="BW233" s="11" t="s">
        <v>906</v>
      </c>
      <c r="BX233" s="11">
        <v>0.20100000000000001</v>
      </c>
      <c r="BY233" s="111"/>
      <c r="BZ233" s="15">
        <v>108</v>
      </c>
      <c r="CA233" s="11">
        <v>0.59299999999999997</v>
      </c>
      <c r="CB233" s="11">
        <v>0.47499999999999998</v>
      </c>
      <c r="CC233" s="11">
        <v>-8.9999999999999993E-3</v>
      </c>
      <c r="CD233" s="11">
        <v>4.5999999999999999E-2</v>
      </c>
      <c r="CE233" s="21" t="s">
        <v>907</v>
      </c>
      <c r="CF233" s="11">
        <v>0.27600000000000002</v>
      </c>
      <c r="CG233" s="111"/>
      <c r="CH233" s="11">
        <v>0.61799999999999999</v>
      </c>
    </row>
    <row r="234" spans="1:86" x14ac:dyDescent="0.25">
      <c r="A234" s="16" t="s">
        <v>588</v>
      </c>
      <c r="B234" s="13" t="s">
        <v>570</v>
      </c>
      <c r="C234" s="9" t="s">
        <v>159</v>
      </c>
      <c r="D234" s="9" t="s">
        <v>188</v>
      </c>
      <c r="E234" s="16" t="s">
        <v>580</v>
      </c>
      <c r="F234" s="10">
        <v>0.31</v>
      </c>
      <c r="G234" s="10">
        <v>0.83</v>
      </c>
      <c r="H234" s="10">
        <v>0.36</v>
      </c>
      <c r="I234" s="10">
        <v>0.45</v>
      </c>
      <c r="J234" s="111"/>
      <c r="K234" s="10">
        <v>0.5</v>
      </c>
      <c r="L234" s="11">
        <v>0.28599999999999998</v>
      </c>
      <c r="M234" s="11">
        <v>0.86199999999999999</v>
      </c>
      <c r="N234" s="11">
        <v>0.42299999999999999</v>
      </c>
      <c r="O234" s="11">
        <v>0.56799999999999995</v>
      </c>
      <c r="P234" s="11">
        <v>56.8</v>
      </c>
      <c r="Q234" s="12">
        <v>0.24970000000000001</v>
      </c>
      <c r="R234" s="104">
        <v>0.23899999999999999</v>
      </c>
      <c r="S234" s="11" t="s">
        <v>909</v>
      </c>
      <c r="T234" s="11">
        <v>0.48499999999999999</v>
      </c>
      <c r="U234" s="21" t="s">
        <v>908</v>
      </c>
      <c r="V234" s="111"/>
      <c r="W234" s="15">
        <v>111</v>
      </c>
      <c r="X234" s="19">
        <v>0.36899999999999999</v>
      </c>
      <c r="Y234" s="11">
        <v>0.34799999999999998</v>
      </c>
      <c r="Z234" s="11">
        <v>0.42699999999999999</v>
      </c>
      <c r="AA234" s="11">
        <v>-0.36</v>
      </c>
      <c r="AB234" s="11">
        <v>0.72099999999999997</v>
      </c>
      <c r="AC234" s="21" t="s">
        <v>910</v>
      </c>
      <c r="AD234" s="11">
        <v>6.282</v>
      </c>
      <c r="AE234" s="111"/>
      <c r="AF234" s="11">
        <v>7.9000000000000001E-2</v>
      </c>
      <c r="AG234" s="11">
        <v>5.0439999999999996</v>
      </c>
      <c r="AH234" s="11">
        <v>1.4219999999999999</v>
      </c>
      <c r="AI234" s="11">
        <v>7.173</v>
      </c>
      <c r="AJ234" s="14">
        <v>111</v>
      </c>
      <c r="AK234" s="11">
        <v>0.47899999999999998</v>
      </c>
      <c r="AL234" s="11">
        <v>0.123</v>
      </c>
      <c r="AM234" s="11">
        <v>4.8090000000000002</v>
      </c>
      <c r="AN234" s="111"/>
      <c r="AO234" s="11">
        <v>0.23</v>
      </c>
      <c r="AP234" s="21" t="s">
        <v>911</v>
      </c>
      <c r="AQ234" s="12">
        <v>0.31969999999999998</v>
      </c>
      <c r="AR234" s="11">
        <v>0.63800000000000001</v>
      </c>
      <c r="AS234" s="15">
        <v>114</v>
      </c>
      <c r="AT234" s="10">
        <v>0.56999999999999995</v>
      </c>
      <c r="AU234" s="11">
        <v>0.36699999999999999</v>
      </c>
      <c r="AV234" s="11">
        <v>0.374</v>
      </c>
      <c r="AW234" s="21" t="s">
        <v>912</v>
      </c>
      <c r="AX234" s="11">
        <v>0.39700000000000002</v>
      </c>
      <c r="AY234" s="11">
        <v>0.20499999999999999</v>
      </c>
      <c r="AZ234" s="11">
        <v>0.48199999999999998</v>
      </c>
      <c r="BA234" s="11">
        <v>0.53500000000000003</v>
      </c>
      <c r="BB234" s="11">
        <v>6.0259999999999998</v>
      </c>
      <c r="BC234" s="111"/>
      <c r="BD234" s="15">
        <v>108</v>
      </c>
      <c r="BE234" s="11">
        <v>0.112</v>
      </c>
      <c r="BF234" s="11">
        <v>0.26700000000000002</v>
      </c>
      <c r="BG234" s="11">
        <v>-0.29599999999999999</v>
      </c>
      <c r="BH234" s="11">
        <v>0.68500000000000005</v>
      </c>
      <c r="BI234" s="11">
        <v>6.476</v>
      </c>
      <c r="BJ234" s="111"/>
      <c r="BK234" s="15">
        <v>110</v>
      </c>
      <c r="BL234" s="11">
        <v>0.56499999999999995</v>
      </c>
      <c r="BM234" s="11">
        <v>0.90600000000000003</v>
      </c>
      <c r="BN234" s="11">
        <v>0.182</v>
      </c>
      <c r="BO234" s="11">
        <v>0.218</v>
      </c>
      <c r="BP234" s="11">
        <v>1.9239999999999999</v>
      </c>
      <c r="BQ234" s="111"/>
      <c r="BR234" s="15">
        <v>122</v>
      </c>
      <c r="BS234" s="11">
        <v>0.93899999999999995</v>
      </c>
      <c r="BT234" s="11">
        <v>0.74099999999999999</v>
      </c>
      <c r="BU234" s="11">
        <v>0.14799999999999999</v>
      </c>
      <c r="BV234" s="11">
        <v>0.18</v>
      </c>
      <c r="BW234" s="11" t="s">
        <v>913</v>
      </c>
      <c r="BX234" s="11">
        <v>1.3129999999999999</v>
      </c>
      <c r="BY234" s="111"/>
      <c r="BZ234" s="15">
        <v>107</v>
      </c>
      <c r="CA234" s="11">
        <v>0.40100000000000002</v>
      </c>
      <c r="CB234" s="11">
        <v>0.84099999999999997</v>
      </c>
      <c r="CC234" s="11">
        <v>-9.2999999999999999E-2</v>
      </c>
      <c r="CD234" s="11">
        <v>0.33600000000000002</v>
      </c>
      <c r="CE234" s="21" t="s">
        <v>914</v>
      </c>
      <c r="CF234" s="11">
        <v>2.3090000000000002</v>
      </c>
      <c r="CG234" s="111"/>
      <c r="CH234" s="11">
        <v>0.73199999999999998</v>
      </c>
    </row>
    <row r="235" spans="1:86" x14ac:dyDescent="0.25">
      <c r="A235" s="16" t="s">
        <v>571</v>
      </c>
      <c r="B235" s="13" t="s">
        <v>572</v>
      </c>
      <c r="C235" s="9" t="s">
        <v>159</v>
      </c>
      <c r="D235" s="9" t="s">
        <v>188</v>
      </c>
      <c r="E235" s="16" t="s">
        <v>554</v>
      </c>
      <c r="F235" s="10">
        <v>0.12</v>
      </c>
      <c r="G235" s="10">
        <v>0.09</v>
      </c>
      <c r="H235" s="10">
        <v>0.12</v>
      </c>
      <c r="I235" s="10">
        <v>0.12</v>
      </c>
      <c r="J235" s="111"/>
      <c r="K235" s="10">
        <v>0.11</v>
      </c>
      <c r="L235" s="11">
        <v>1.9E-2</v>
      </c>
      <c r="M235" s="11">
        <v>0.41599999999999998</v>
      </c>
      <c r="N235" s="11">
        <v>0.66</v>
      </c>
      <c r="O235" s="11">
        <v>0.17199999999999999</v>
      </c>
      <c r="P235" s="11">
        <v>17.2</v>
      </c>
      <c r="Q235" s="12">
        <v>7.6E-3</v>
      </c>
      <c r="R235" s="104">
        <v>0.84099999999999997</v>
      </c>
      <c r="S235" s="11" t="s">
        <v>916</v>
      </c>
      <c r="T235" s="11">
        <v>0.94099999999999995</v>
      </c>
      <c r="U235" s="21" t="s">
        <v>915</v>
      </c>
      <c r="V235" s="111"/>
      <c r="W235" s="15">
        <v>112</v>
      </c>
      <c r="X235" s="19">
        <v>0.68</v>
      </c>
      <c r="Y235" s="11">
        <v>0.45400000000000001</v>
      </c>
      <c r="Z235" s="11">
        <v>0.214</v>
      </c>
      <c r="AA235" s="11">
        <v>3.5999999999999997E-2</v>
      </c>
      <c r="AB235" s="11">
        <v>5.3999999999999999E-2</v>
      </c>
      <c r="AC235" s="21" t="s">
        <v>917</v>
      </c>
      <c r="AD235" s="11">
        <v>0.34100000000000003</v>
      </c>
      <c r="AE235" s="111"/>
      <c r="AF235" s="11">
        <v>0.66</v>
      </c>
      <c r="AG235" s="11">
        <v>1.2549999999999999</v>
      </c>
      <c r="AH235" s="11">
        <v>1.1599999999999999</v>
      </c>
      <c r="AI235" s="11">
        <v>1.456</v>
      </c>
      <c r="AJ235" s="14">
        <v>112</v>
      </c>
      <c r="AK235" s="11">
        <v>0.03</v>
      </c>
      <c r="AL235" s="11">
        <v>-6.0000000000000001E-3</v>
      </c>
      <c r="AM235" s="11">
        <v>0.21</v>
      </c>
      <c r="AN235" s="111"/>
      <c r="AO235" s="11">
        <v>0.80300000000000005</v>
      </c>
      <c r="AP235" s="21" t="s">
        <v>918</v>
      </c>
      <c r="AQ235" s="12">
        <v>8.3000000000000001E-3</v>
      </c>
      <c r="AR235" s="11">
        <v>0.20300000000000001</v>
      </c>
      <c r="AS235" s="15">
        <v>113</v>
      </c>
      <c r="AT235" s="10">
        <v>0.1</v>
      </c>
      <c r="AU235" s="11">
        <v>2.1000000000000001E-2</v>
      </c>
      <c r="AV235" s="11">
        <v>0.89100000000000001</v>
      </c>
      <c r="AW235" s="21" t="s">
        <v>919</v>
      </c>
      <c r="AX235" s="11">
        <v>0.82899999999999996</v>
      </c>
      <c r="AY235" s="11">
        <v>0.48</v>
      </c>
      <c r="AZ235" s="11">
        <v>-3.5000000000000003E-2</v>
      </c>
      <c r="BA235" s="11">
        <v>3.5000000000000003E-2</v>
      </c>
      <c r="BB235" s="11">
        <v>0.23799999999999999</v>
      </c>
      <c r="BC235" s="111"/>
      <c r="BD235" s="15">
        <v>110</v>
      </c>
      <c r="BE235" s="11">
        <v>0.76600000000000001</v>
      </c>
      <c r="BF235" s="11">
        <v>0.41199999999999998</v>
      </c>
      <c r="BG235" s="11">
        <v>2.7E-2</v>
      </c>
      <c r="BH235" s="11">
        <v>4.4999999999999998E-2</v>
      </c>
      <c r="BI235" s="11">
        <v>0.27200000000000002</v>
      </c>
      <c r="BJ235" s="111"/>
      <c r="BK235" s="15">
        <v>113</v>
      </c>
      <c r="BL235" s="11">
        <v>0.96099999999999997</v>
      </c>
      <c r="BM235" s="11">
        <v>0.89</v>
      </c>
      <c r="BN235" s="11">
        <v>-8.9999999999999993E-3</v>
      </c>
      <c r="BO235" s="11">
        <v>8.9999999999999993E-3</v>
      </c>
      <c r="BP235" s="11">
        <v>0.12</v>
      </c>
      <c r="BQ235" s="111"/>
      <c r="BR235" s="15">
        <v>124</v>
      </c>
      <c r="BS235" s="11">
        <v>0.93200000000000005</v>
      </c>
      <c r="BT235" s="11">
        <v>0.96299999999999997</v>
      </c>
      <c r="BU235" s="11">
        <v>0</v>
      </c>
      <c r="BV235" s="11">
        <v>1.6E-2</v>
      </c>
      <c r="BW235" s="11" t="s">
        <v>920</v>
      </c>
      <c r="BX235" s="11">
        <v>0.16300000000000001</v>
      </c>
      <c r="BY235" s="111"/>
      <c r="BZ235" s="15">
        <v>112</v>
      </c>
      <c r="CA235" s="11">
        <v>0.89500000000000002</v>
      </c>
      <c r="CB235" s="11">
        <v>0.92600000000000005</v>
      </c>
      <c r="CC235" s="11">
        <v>8.9999999999999993E-3</v>
      </c>
      <c r="CD235" s="11">
        <v>2.7E-2</v>
      </c>
      <c r="CE235" s="21" t="s">
        <v>921</v>
      </c>
      <c r="CF235" s="11">
        <v>0.21</v>
      </c>
      <c r="CG235" s="111"/>
      <c r="CH235" s="11">
        <v>0.89</v>
      </c>
    </row>
    <row r="236" spans="1:86" x14ac:dyDescent="0.25">
      <c r="A236" s="16" t="s">
        <v>589</v>
      </c>
      <c r="B236" s="13" t="s">
        <v>572</v>
      </c>
      <c r="C236" s="9" t="s">
        <v>159</v>
      </c>
      <c r="D236" s="9" t="s">
        <v>188</v>
      </c>
      <c r="E236" s="16" t="s">
        <v>580</v>
      </c>
      <c r="F236" s="10">
        <v>0.98</v>
      </c>
      <c r="G236" s="10">
        <v>0.79</v>
      </c>
      <c r="H236" s="10">
        <v>1.38</v>
      </c>
      <c r="I236" s="10">
        <v>1.1200000000000001</v>
      </c>
      <c r="J236" s="111"/>
      <c r="K236" s="10">
        <v>1.05</v>
      </c>
      <c r="L236" s="11">
        <v>0.30599999999999999</v>
      </c>
      <c r="M236" s="11">
        <v>0.61099999999999999</v>
      </c>
      <c r="N236" s="11">
        <v>0.54300000000000004</v>
      </c>
      <c r="O236" s="11">
        <v>0.29099999999999998</v>
      </c>
      <c r="P236" s="11">
        <v>29.1</v>
      </c>
      <c r="Q236" s="12">
        <v>0.21490000000000001</v>
      </c>
      <c r="R236" s="104">
        <v>0.505</v>
      </c>
      <c r="S236" s="11" t="s">
        <v>923</v>
      </c>
      <c r="T236" s="11">
        <v>0.754</v>
      </c>
      <c r="U236" s="21" t="s">
        <v>922</v>
      </c>
      <c r="V236" s="111"/>
      <c r="W236" s="15">
        <v>111</v>
      </c>
      <c r="X236" s="19">
        <v>0.82499999999999996</v>
      </c>
      <c r="Y236" s="11">
        <v>0.52900000000000003</v>
      </c>
      <c r="Z236" s="11">
        <v>0.248</v>
      </c>
      <c r="AA236" s="11">
        <v>0.24299999999999999</v>
      </c>
      <c r="AB236" s="11">
        <v>0.47699999999999998</v>
      </c>
      <c r="AC236" s="21" t="s">
        <v>924</v>
      </c>
      <c r="AD236" s="11">
        <v>2.508</v>
      </c>
      <c r="AE236" s="111"/>
      <c r="AF236" s="11">
        <v>0.621</v>
      </c>
      <c r="AG236" s="11">
        <v>1.492</v>
      </c>
      <c r="AH236" s="11">
        <v>0.59499999999999997</v>
      </c>
      <c r="AI236" s="11">
        <v>0.88800000000000001</v>
      </c>
      <c r="AJ236" s="14">
        <v>110</v>
      </c>
      <c r="AK236" s="11">
        <v>0.63800000000000001</v>
      </c>
      <c r="AL236" s="11">
        <v>0.245</v>
      </c>
      <c r="AM236" s="11">
        <v>4.6900000000000004</v>
      </c>
      <c r="AN236" s="111"/>
      <c r="AO236" s="11">
        <v>0.93200000000000005</v>
      </c>
      <c r="AP236" s="21" t="s">
        <v>925</v>
      </c>
      <c r="AQ236" s="12">
        <v>9.4700000000000006E-2</v>
      </c>
      <c r="AR236" s="11">
        <v>0.153</v>
      </c>
      <c r="AS236" s="15">
        <v>112</v>
      </c>
      <c r="AT236" s="10">
        <v>0.88</v>
      </c>
      <c r="AU236" s="11">
        <v>0.13500000000000001</v>
      </c>
      <c r="AV236" s="11">
        <v>0.96499999999999997</v>
      </c>
      <c r="AW236" s="21" t="s">
        <v>926</v>
      </c>
      <c r="AX236" s="11">
        <v>0.92600000000000005</v>
      </c>
      <c r="AY236" s="11">
        <v>0.72</v>
      </c>
      <c r="AZ236" s="11">
        <v>-0.11600000000000001</v>
      </c>
      <c r="BA236" s="11">
        <v>0.27700000000000002</v>
      </c>
      <c r="BB236" s="11">
        <v>1.5049999999999999</v>
      </c>
      <c r="BC236" s="111"/>
      <c r="BD236" s="15">
        <v>108</v>
      </c>
      <c r="BE236" s="11">
        <v>0.36899999999999999</v>
      </c>
      <c r="BF236" s="11">
        <v>0.27300000000000002</v>
      </c>
      <c r="BG236" s="11">
        <v>0.50900000000000001</v>
      </c>
      <c r="BH236" s="11">
        <v>0.88</v>
      </c>
      <c r="BI236" s="11">
        <v>6.5750000000000002</v>
      </c>
      <c r="BJ236" s="111"/>
      <c r="BK236" s="15">
        <v>111</v>
      </c>
      <c r="BL236" s="11">
        <v>0.55100000000000005</v>
      </c>
      <c r="BM236" s="11">
        <v>0.442</v>
      </c>
      <c r="BN236" s="11">
        <v>0.34200000000000003</v>
      </c>
      <c r="BO236" s="11">
        <v>0.75700000000000001</v>
      </c>
      <c r="BP236" s="11">
        <v>5.99</v>
      </c>
      <c r="BQ236" s="111"/>
      <c r="BR236" s="15">
        <v>123</v>
      </c>
      <c r="BS236" s="11">
        <v>0.93700000000000006</v>
      </c>
      <c r="BT236" s="11">
        <v>0.78</v>
      </c>
      <c r="BU236" s="11">
        <v>0.13800000000000001</v>
      </c>
      <c r="BV236" s="11">
        <v>0.33300000000000002</v>
      </c>
      <c r="BW236" s="11" t="s">
        <v>927</v>
      </c>
      <c r="BX236" s="11">
        <v>1.7749999999999999</v>
      </c>
      <c r="BY236" s="111"/>
      <c r="BZ236" s="15">
        <v>111</v>
      </c>
      <c r="CA236" s="11">
        <v>0.57499999999999996</v>
      </c>
      <c r="CB236" s="11">
        <v>0.61899999999999999</v>
      </c>
      <c r="CC236" s="11">
        <v>-0.27900000000000003</v>
      </c>
      <c r="CD236" s="11">
        <v>0.80200000000000005</v>
      </c>
      <c r="CE236" s="21" t="s">
        <v>928</v>
      </c>
      <c r="CF236" s="11">
        <v>5.9089999999999998</v>
      </c>
      <c r="CG236" s="111"/>
      <c r="CH236" s="11">
        <v>0.878</v>
      </c>
    </row>
    <row r="237" spans="1:86" x14ac:dyDescent="0.25">
      <c r="A237" s="16" t="s">
        <v>573</v>
      </c>
      <c r="B237" s="13" t="s">
        <v>574</v>
      </c>
      <c r="C237" s="9" t="s">
        <v>159</v>
      </c>
      <c r="D237" s="9" t="s">
        <v>188</v>
      </c>
      <c r="E237" s="16" t="s">
        <v>554</v>
      </c>
      <c r="F237" s="10">
        <v>0.16</v>
      </c>
      <c r="G237" s="10">
        <v>0.18</v>
      </c>
      <c r="H237" s="10">
        <v>0.18</v>
      </c>
      <c r="I237" s="10">
        <v>0.15</v>
      </c>
      <c r="J237" s="111"/>
      <c r="K237" s="10">
        <v>0.17</v>
      </c>
      <c r="L237" s="11">
        <v>1.2E-2</v>
      </c>
      <c r="M237" s="11">
        <v>0.11799999999999999</v>
      </c>
      <c r="N237" s="11">
        <v>0.88900000000000001</v>
      </c>
      <c r="O237" s="11">
        <v>6.9000000000000006E-2</v>
      </c>
      <c r="P237" s="11">
        <v>6.9</v>
      </c>
      <c r="Q237" s="12">
        <v>4.5999999999999999E-3</v>
      </c>
      <c r="R237" s="104">
        <v>0.85</v>
      </c>
      <c r="S237" s="11" t="s">
        <v>929</v>
      </c>
      <c r="T237" s="11">
        <v>0.94399999999999995</v>
      </c>
      <c r="U237" s="21" t="s">
        <v>234</v>
      </c>
      <c r="V237" s="111"/>
      <c r="W237" s="15">
        <v>110</v>
      </c>
      <c r="X237" s="19">
        <v>0.61099999999999999</v>
      </c>
      <c r="Y237" s="11">
        <v>0.53300000000000003</v>
      </c>
      <c r="Z237" s="11">
        <v>0.13400000000000001</v>
      </c>
      <c r="AA237" s="11">
        <v>-1.7999999999999999E-2</v>
      </c>
      <c r="AB237" s="11">
        <v>9.0999999999999998E-2</v>
      </c>
      <c r="AC237" s="21" t="s">
        <v>930</v>
      </c>
      <c r="AD237" s="11">
        <v>0.42399999999999999</v>
      </c>
      <c r="AE237" s="111"/>
      <c r="AF237" s="11">
        <v>0.77800000000000002</v>
      </c>
      <c r="AG237" s="11">
        <v>1.083</v>
      </c>
      <c r="AH237" s="11">
        <v>1.077</v>
      </c>
      <c r="AI237" s="11">
        <v>1.1659999999999999</v>
      </c>
      <c r="AJ237" s="14">
        <v>112</v>
      </c>
      <c r="AK237" s="11">
        <v>3.9E-2</v>
      </c>
      <c r="AL237" s="11">
        <v>2.1000000000000001E-2</v>
      </c>
      <c r="AM237" s="11">
        <v>0.25</v>
      </c>
      <c r="AN237" s="111"/>
      <c r="AO237" s="11">
        <v>0.83399999999999996</v>
      </c>
      <c r="AP237" s="21" t="s">
        <v>931</v>
      </c>
      <c r="AQ237" s="12">
        <v>5.3E-3</v>
      </c>
      <c r="AR237" s="11">
        <v>8.2000000000000003E-2</v>
      </c>
      <c r="AS237" s="15">
        <v>113</v>
      </c>
      <c r="AT237" s="10">
        <v>0.17</v>
      </c>
      <c r="AU237" s="11">
        <v>1.4E-2</v>
      </c>
      <c r="AV237" s="11">
        <v>0.91</v>
      </c>
      <c r="AW237" s="21" t="s">
        <v>932</v>
      </c>
      <c r="AX237" s="11">
        <v>0.84299999999999997</v>
      </c>
      <c r="AY237" s="11">
        <v>0.69</v>
      </c>
      <c r="AZ237" s="11">
        <v>2.7E-2</v>
      </c>
      <c r="BA237" s="11">
        <v>4.3999999999999997E-2</v>
      </c>
      <c r="BB237" s="11">
        <v>0.26800000000000002</v>
      </c>
      <c r="BC237" s="111"/>
      <c r="BD237" s="15">
        <v>110</v>
      </c>
      <c r="BE237" s="11">
        <v>0.83799999999999997</v>
      </c>
      <c r="BF237" s="11">
        <v>0.97499999999999998</v>
      </c>
      <c r="BG237" s="11">
        <v>8.9999999999999993E-3</v>
      </c>
      <c r="BH237" s="11">
        <v>4.4999999999999998E-2</v>
      </c>
      <c r="BI237" s="11">
        <v>0.27400000000000002</v>
      </c>
      <c r="BJ237" s="111"/>
      <c r="BK237" s="15">
        <v>112</v>
      </c>
      <c r="BL237" s="11">
        <v>0.90700000000000003</v>
      </c>
      <c r="BM237" s="11">
        <v>0.66700000000000004</v>
      </c>
      <c r="BN237" s="11">
        <v>2.7E-2</v>
      </c>
      <c r="BO237" s="11">
        <v>2.7E-2</v>
      </c>
      <c r="BP237" s="11">
        <v>0.20799999999999999</v>
      </c>
      <c r="BQ237" s="111"/>
      <c r="BR237" s="15">
        <v>122</v>
      </c>
      <c r="BS237" s="11">
        <v>0.78400000000000003</v>
      </c>
      <c r="BT237" s="11">
        <v>0.81599999999999995</v>
      </c>
      <c r="BU237" s="11">
        <v>8.0000000000000002E-3</v>
      </c>
      <c r="BV237" s="11">
        <v>5.7000000000000002E-2</v>
      </c>
      <c r="BW237" s="11" t="s">
        <v>933</v>
      </c>
      <c r="BX237" s="11">
        <v>0.308</v>
      </c>
      <c r="BY237" s="111"/>
      <c r="BZ237" s="15">
        <v>109</v>
      </c>
      <c r="CA237" s="11">
        <v>0.871</v>
      </c>
      <c r="CB237" s="11">
        <v>0.51400000000000001</v>
      </c>
      <c r="CC237" s="11">
        <v>-1.7999999999999999E-2</v>
      </c>
      <c r="CD237" s="11">
        <v>3.6999999999999998E-2</v>
      </c>
      <c r="CE237" s="21" t="s">
        <v>934</v>
      </c>
      <c r="CF237" s="11">
        <v>0.245</v>
      </c>
      <c r="CG237" s="111"/>
      <c r="CH237" s="11">
        <v>0.80800000000000005</v>
      </c>
    </row>
    <row r="238" spans="1:86" x14ac:dyDescent="0.25">
      <c r="A238" s="16" t="s">
        <v>590</v>
      </c>
      <c r="B238" s="13" t="s">
        <v>574</v>
      </c>
      <c r="C238" s="9" t="s">
        <v>159</v>
      </c>
      <c r="D238" s="9" t="s">
        <v>188</v>
      </c>
      <c r="E238" s="16" t="s">
        <v>580</v>
      </c>
      <c r="F238" s="10">
        <v>1.32</v>
      </c>
      <c r="G238" s="10">
        <v>1.61</v>
      </c>
      <c r="H238" s="10">
        <v>1.68</v>
      </c>
      <c r="I238" s="10">
        <v>2.19</v>
      </c>
      <c r="J238" s="111"/>
      <c r="K238" s="10">
        <v>1.54</v>
      </c>
      <c r="L238" s="11">
        <v>0.188</v>
      </c>
      <c r="M238" s="11">
        <v>0.20699999999999999</v>
      </c>
      <c r="N238" s="11">
        <v>0.81299999999999994</v>
      </c>
      <c r="O238" s="11">
        <v>0.123</v>
      </c>
      <c r="P238" s="11">
        <v>12.3</v>
      </c>
      <c r="Q238" s="12">
        <v>5.6599999999999998E-2</v>
      </c>
      <c r="R238" s="104">
        <v>0.91</v>
      </c>
      <c r="S238" s="11" t="s">
        <v>936</v>
      </c>
      <c r="T238" s="11">
        <v>0.96799999999999997</v>
      </c>
      <c r="U238" s="21" t="s">
        <v>935</v>
      </c>
      <c r="V238" s="111"/>
      <c r="W238" s="15">
        <v>111</v>
      </c>
      <c r="X238" s="19">
        <v>0.59899999999999998</v>
      </c>
      <c r="Y238" s="11">
        <v>0.46</v>
      </c>
      <c r="Z238" s="11">
        <v>0.216</v>
      </c>
      <c r="AA238" s="11">
        <v>0.748</v>
      </c>
      <c r="AB238" s="11">
        <v>1.6850000000000001</v>
      </c>
      <c r="AC238" s="21" t="s">
        <v>937</v>
      </c>
      <c r="AD238" s="11">
        <v>9.6180000000000003</v>
      </c>
      <c r="AE238" s="111"/>
      <c r="AF238" s="11">
        <v>0.95099999999999996</v>
      </c>
      <c r="AG238" s="11">
        <v>0.98799999999999999</v>
      </c>
      <c r="AH238" s="11">
        <v>0.97</v>
      </c>
      <c r="AI238" s="11">
        <v>0.95899999999999996</v>
      </c>
      <c r="AJ238" s="14">
        <v>111</v>
      </c>
      <c r="AK238" s="11">
        <v>0.55000000000000004</v>
      </c>
      <c r="AL238" s="11">
        <v>0.20599999999999999</v>
      </c>
      <c r="AM238" s="11">
        <v>2.3490000000000002</v>
      </c>
      <c r="AN238" s="111"/>
      <c r="AO238" s="11">
        <v>0.92600000000000005</v>
      </c>
      <c r="AP238" s="21" t="s">
        <v>938</v>
      </c>
      <c r="AQ238" s="12">
        <v>6.0400000000000002E-2</v>
      </c>
      <c r="AR238" s="11">
        <v>0.13700000000000001</v>
      </c>
      <c r="AS238" s="15">
        <v>112</v>
      </c>
      <c r="AT238" s="10">
        <v>1.46</v>
      </c>
      <c r="AU238" s="11">
        <v>0.20100000000000001</v>
      </c>
      <c r="AV238" s="11">
        <v>0.96199999999999997</v>
      </c>
      <c r="AW238" s="21" t="s">
        <v>846</v>
      </c>
      <c r="AX238" s="11">
        <v>0.93899999999999995</v>
      </c>
      <c r="AY238" s="11">
        <v>0.71499999999999997</v>
      </c>
      <c r="AZ238" s="11">
        <v>0.223</v>
      </c>
      <c r="BA238" s="11">
        <v>0.50900000000000001</v>
      </c>
      <c r="BB238" s="11">
        <v>2.1850000000000001</v>
      </c>
      <c r="BC238" s="111"/>
      <c r="BD238" s="15">
        <v>109</v>
      </c>
      <c r="BE238" s="11">
        <v>0.92300000000000004</v>
      </c>
      <c r="BF238" s="11">
        <v>0.92900000000000005</v>
      </c>
      <c r="BG238" s="11">
        <v>0.11899999999999999</v>
      </c>
      <c r="BH238" s="11">
        <v>0.59599999999999997</v>
      </c>
      <c r="BI238" s="11">
        <v>2.4489999999999998</v>
      </c>
      <c r="BJ238" s="111"/>
      <c r="BK238" s="15">
        <v>112</v>
      </c>
      <c r="BL238" s="11">
        <v>0.91100000000000003</v>
      </c>
      <c r="BM238" s="11">
        <v>0.64700000000000002</v>
      </c>
      <c r="BN238" s="11">
        <v>0.27700000000000002</v>
      </c>
      <c r="BO238" s="11">
        <v>0.54500000000000004</v>
      </c>
      <c r="BP238" s="11">
        <v>2.4129999999999998</v>
      </c>
      <c r="BQ238" s="111"/>
      <c r="BR238" s="15">
        <v>123</v>
      </c>
      <c r="BS238" s="11">
        <v>0.59399999999999997</v>
      </c>
      <c r="BT238" s="11">
        <v>0.255</v>
      </c>
      <c r="BU238" s="11">
        <v>0.87</v>
      </c>
      <c r="BV238" s="11">
        <v>1.423</v>
      </c>
      <c r="BW238" s="11" t="s">
        <v>939</v>
      </c>
      <c r="BX238" s="11">
        <v>9.2690000000000001</v>
      </c>
      <c r="BY238" s="111"/>
      <c r="BZ238" s="15">
        <v>111</v>
      </c>
      <c r="CA238" s="11">
        <v>0.58099999999999996</v>
      </c>
      <c r="CB238" s="11">
        <v>0.51700000000000002</v>
      </c>
      <c r="CC238" s="11">
        <v>0.64</v>
      </c>
      <c r="CD238" s="11">
        <v>1.486</v>
      </c>
      <c r="CE238" s="21" t="s">
        <v>940</v>
      </c>
      <c r="CF238" s="11">
        <v>9.7739999999999991</v>
      </c>
      <c r="CG238" s="111"/>
      <c r="CH238" s="11">
        <v>0.61</v>
      </c>
    </row>
    <row r="239" spans="1:86" x14ac:dyDescent="0.25">
      <c r="A239" s="16" t="s">
        <v>575</v>
      </c>
      <c r="B239" s="13" t="s">
        <v>576</v>
      </c>
      <c r="C239" s="9" t="s">
        <v>159</v>
      </c>
      <c r="D239" s="9" t="s">
        <v>188</v>
      </c>
      <c r="E239" s="16" t="s">
        <v>554</v>
      </c>
      <c r="F239" s="10">
        <v>0.08</v>
      </c>
      <c r="G239" s="10">
        <v>0.08</v>
      </c>
      <c r="H239" s="10">
        <v>0.08</v>
      </c>
      <c r="I239" s="10">
        <v>0.09</v>
      </c>
      <c r="J239" s="111"/>
      <c r="K239" s="10">
        <v>0.08</v>
      </c>
      <c r="L239" s="11">
        <v>0</v>
      </c>
      <c r="M239" s="11">
        <v>0</v>
      </c>
      <c r="N239" s="11">
        <v>1</v>
      </c>
      <c r="O239" s="11">
        <v>6.0000000000000001E-3</v>
      </c>
      <c r="P239" s="11">
        <v>0.6</v>
      </c>
      <c r="Q239" s="12">
        <v>2.0000000000000001E-4</v>
      </c>
      <c r="R239" s="104">
        <v>0.88300000000000001</v>
      </c>
      <c r="S239" s="11" t="s">
        <v>942</v>
      </c>
      <c r="T239" s="11">
        <v>0.95799999999999996</v>
      </c>
      <c r="U239" s="21" t="s">
        <v>941</v>
      </c>
      <c r="V239" s="111"/>
      <c r="W239" s="15">
        <v>113</v>
      </c>
      <c r="X239" s="19">
        <v>0.68100000000000005</v>
      </c>
      <c r="Y239" s="11">
        <v>0.80400000000000005</v>
      </c>
      <c r="Z239" s="11">
        <v>7.6999999999999999E-2</v>
      </c>
      <c r="AA239" s="11">
        <v>0</v>
      </c>
      <c r="AB239" s="11">
        <v>3.5000000000000003E-2</v>
      </c>
      <c r="AC239" s="21" t="s">
        <v>943</v>
      </c>
      <c r="AD239" s="11">
        <v>0.29599999999999999</v>
      </c>
      <c r="AE239" s="111"/>
      <c r="AF239" s="11">
        <v>0.70199999999999996</v>
      </c>
      <c r="AG239" s="11">
        <v>1.1559999999999999</v>
      </c>
      <c r="AH239" s="11">
        <v>1.2330000000000001</v>
      </c>
      <c r="AI239" s="11">
        <v>1.425</v>
      </c>
      <c r="AJ239" s="14">
        <v>113</v>
      </c>
      <c r="AK239" s="11">
        <v>1.4999999999999999E-2</v>
      </c>
      <c r="AL239" s="11">
        <v>3.0000000000000001E-3</v>
      </c>
      <c r="AM239" s="11">
        <v>0.127</v>
      </c>
      <c r="AN239" s="111"/>
      <c r="AO239" s="11">
        <v>0.81200000000000006</v>
      </c>
      <c r="AP239" s="21" t="s">
        <v>944</v>
      </c>
      <c r="AQ239" s="12">
        <v>1E-4</v>
      </c>
      <c r="AR239" s="11">
        <v>2E-3</v>
      </c>
      <c r="AS239" s="15">
        <v>114</v>
      </c>
      <c r="AT239" s="10">
        <v>0.08</v>
      </c>
      <c r="AU239" s="11">
        <v>0</v>
      </c>
      <c r="AV239" s="11">
        <v>0.89600000000000002</v>
      </c>
      <c r="AW239" s="21" t="s">
        <v>945</v>
      </c>
      <c r="AX239" s="11">
        <v>0.81100000000000005</v>
      </c>
      <c r="AY239" s="11">
        <v>0.995</v>
      </c>
      <c r="AZ239" s="11">
        <v>8.9999999999999993E-3</v>
      </c>
      <c r="BA239" s="11">
        <v>2.5999999999999999E-2</v>
      </c>
      <c r="BB239" s="11">
        <v>0.20799999999999999</v>
      </c>
      <c r="BC239" s="111"/>
      <c r="BD239" s="15">
        <v>111</v>
      </c>
      <c r="BE239" s="11">
        <v>0.86499999999999999</v>
      </c>
      <c r="BF239" s="11">
        <v>0.98499999999999999</v>
      </c>
      <c r="BG239" s="11">
        <v>0</v>
      </c>
      <c r="BH239" s="11">
        <v>1.7999999999999999E-2</v>
      </c>
      <c r="BI239" s="11">
        <v>0.17299999999999999</v>
      </c>
      <c r="BJ239" s="111"/>
      <c r="BK239" s="15">
        <v>113</v>
      </c>
      <c r="BL239" s="11">
        <v>1</v>
      </c>
      <c r="BM239" s="11">
        <v>0.98</v>
      </c>
      <c r="BN239" s="11">
        <v>0</v>
      </c>
      <c r="BO239" s="11">
        <v>0</v>
      </c>
      <c r="BP239" s="11">
        <v>0</v>
      </c>
      <c r="BQ239" s="111"/>
      <c r="BR239" s="15">
        <v>124</v>
      </c>
      <c r="BS239" s="11">
        <v>0.96199999999999997</v>
      </c>
      <c r="BT239" s="11">
        <v>0.79500000000000004</v>
      </c>
      <c r="BU239" s="11">
        <v>8.0000000000000002E-3</v>
      </c>
      <c r="BV239" s="11">
        <v>8.0000000000000002E-3</v>
      </c>
      <c r="BW239" s="11" t="s">
        <v>946</v>
      </c>
      <c r="BX239" s="11">
        <v>0.115</v>
      </c>
      <c r="BY239" s="111"/>
      <c r="BZ239" s="15">
        <v>112</v>
      </c>
      <c r="CA239" s="11">
        <v>0.95899999999999996</v>
      </c>
      <c r="CB239" s="11">
        <v>0.82</v>
      </c>
      <c r="CC239" s="11">
        <v>8.9999999999999993E-3</v>
      </c>
      <c r="CD239" s="11">
        <v>8.9999999999999993E-3</v>
      </c>
      <c r="CE239" s="21" t="s">
        <v>947</v>
      </c>
      <c r="CF239" s="11">
        <v>0.121</v>
      </c>
      <c r="CG239" s="111"/>
      <c r="CH239" s="11">
        <v>0.90800000000000003</v>
      </c>
    </row>
    <row r="240" spans="1:86" x14ac:dyDescent="0.25">
      <c r="A240" s="16" t="s">
        <v>591</v>
      </c>
      <c r="B240" s="13" t="s">
        <v>576</v>
      </c>
      <c r="C240" s="9" t="s">
        <v>159</v>
      </c>
      <c r="D240" s="9" t="s">
        <v>188</v>
      </c>
      <c r="E240" s="16" t="s">
        <v>580</v>
      </c>
      <c r="F240" s="10">
        <v>0.66</v>
      </c>
      <c r="G240" s="10">
        <v>0.52</v>
      </c>
      <c r="H240" s="10">
        <v>0.57999999999999996</v>
      </c>
      <c r="I240" s="10">
        <v>0.7</v>
      </c>
      <c r="J240" s="111"/>
      <c r="K240" s="10">
        <v>0.59</v>
      </c>
      <c r="L240" s="11">
        <v>7.0000000000000007E-2</v>
      </c>
      <c r="M240" s="11">
        <v>9.1999999999999998E-2</v>
      </c>
      <c r="N240" s="11">
        <v>0.91200000000000003</v>
      </c>
      <c r="O240" s="11">
        <v>0.11799999999999999</v>
      </c>
      <c r="P240" s="11">
        <v>11.8</v>
      </c>
      <c r="Q240" s="12">
        <v>4.2299999999999997E-2</v>
      </c>
      <c r="R240" s="104">
        <v>0.63200000000000001</v>
      </c>
      <c r="S240" s="11" t="s">
        <v>949</v>
      </c>
      <c r="T240" s="11">
        <v>0.83799999999999997</v>
      </c>
      <c r="U240" s="21" t="s">
        <v>948</v>
      </c>
      <c r="V240" s="111"/>
      <c r="W240" s="15">
        <v>112</v>
      </c>
      <c r="X240" s="19">
        <v>0.502</v>
      </c>
      <c r="Y240" s="11">
        <v>0.59799999999999998</v>
      </c>
      <c r="Z240" s="11">
        <v>0.20200000000000001</v>
      </c>
      <c r="AA240" s="11">
        <v>1.7999999999999999E-2</v>
      </c>
      <c r="AB240" s="11">
        <v>0.46400000000000002</v>
      </c>
      <c r="AC240" s="21" t="s">
        <v>950</v>
      </c>
      <c r="AD240" s="11">
        <v>2.8180000000000001</v>
      </c>
      <c r="AE240" s="111"/>
      <c r="AF240" s="11">
        <v>0.67300000000000004</v>
      </c>
      <c r="AG240" s="11">
        <v>0.90800000000000003</v>
      </c>
      <c r="AH240" s="11">
        <v>1.141</v>
      </c>
      <c r="AI240" s="11">
        <v>1.036</v>
      </c>
      <c r="AJ240" s="14">
        <v>112</v>
      </c>
      <c r="AK240" s="11">
        <v>0.33800000000000002</v>
      </c>
      <c r="AL240" s="11">
        <v>-4.7E-2</v>
      </c>
      <c r="AM240" s="11">
        <v>2.5419999999999998</v>
      </c>
      <c r="AN240" s="111"/>
      <c r="AO240" s="11">
        <v>0.58899999999999997</v>
      </c>
      <c r="AP240" s="21" t="s">
        <v>951</v>
      </c>
      <c r="AQ240" s="12">
        <v>5.9700000000000003E-2</v>
      </c>
      <c r="AR240" s="11">
        <v>0.16600000000000001</v>
      </c>
      <c r="AS240" s="15">
        <v>113</v>
      </c>
      <c r="AT240" s="10">
        <v>0.59</v>
      </c>
      <c r="AU240" s="11">
        <v>9.8000000000000004E-2</v>
      </c>
      <c r="AV240" s="11">
        <v>0.74099999999999999</v>
      </c>
      <c r="AW240" s="21" t="s">
        <v>952</v>
      </c>
      <c r="AX240" s="11">
        <v>0.61099999999999999</v>
      </c>
      <c r="AY240" s="11">
        <v>0.67200000000000004</v>
      </c>
      <c r="AZ240" s="11">
        <v>0</v>
      </c>
      <c r="BA240" s="11">
        <v>0.46</v>
      </c>
      <c r="BB240" s="11">
        <v>3.0790000000000002</v>
      </c>
      <c r="BC240" s="111"/>
      <c r="BD240" s="15">
        <v>110</v>
      </c>
      <c r="BE240" s="11">
        <v>0.76700000000000002</v>
      </c>
      <c r="BF240" s="11">
        <v>0.85499999999999998</v>
      </c>
      <c r="BG240" s="11">
        <v>-1.7999999999999999E-2</v>
      </c>
      <c r="BH240" s="11">
        <v>0.2</v>
      </c>
      <c r="BI240" s="11">
        <v>1.4910000000000001</v>
      </c>
      <c r="BJ240" s="111"/>
      <c r="BK240" s="15">
        <v>113</v>
      </c>
      <c r="BL240" s="11">
        <v>0.69699999999999995</v>
      </c>
      <c r="BM240" s="11">
        <v>0.81399999999999995</v>
      </c>
      <c r="BN240" s="11">
        <v>-0.124</v>
      </c>
      <c r="BO240" s="11">
        <v>0.35399999999999998</v>
      </c>
      <c r="BP240" s="11">
        <v>3.056</v>
      </c>
      <c r="BQ240" s="111"/>
      <c r="BR240" s="15">
        <v>124</v>
      </c>
      <c r="BS240" s="11">
        <v>0.72699999999999998</v>
      </c>
      <c r="BT240" s="11">
        <v>0.91400000000000003</v>
      </c>
      <c r="BU240" s="11">
        <v>2.4E-2</v>
      </c>
      <c r="BV240" s="11">
        <v>0.34699999999999998</v>
      </c>
      <c r="BW240" s="11" t="s">
        <v>953</v>
      </c>
      <c r="BX240" s="11">
        <v>2.8250000000000002</v>
      </c>
      <c r="BY240" s="111"/>
      <c r="BZ240" s="15">
        <v>112</v>
      </c>
      <c r="CA240" s="11">
        <v>0.89300000000000002</v>
      </c>
      <c r="CB240" s="11">
        <v>0.73499999999999999</v>
      </c>
      <c r="CC240" s="11">
        <v>0.14299999999999999</v>
      </c>
      <c r="CD240" s="11">
        <v>0.26800000000000002</v>
      </c>
      <c r="CE240" s="21" t="s">
        <v>954</v>
      </c>
      <c r="CF240" s="11">
        <v>1.5920000000000001</v>
      </c>
      <c r="CG240" s="111"/>
      <c r="CH240" s="11">
        <v>0.81699999999999995</v>
      </c>
    </row>
    <row r="241" spans="1:86" x14ac:dyDescent="0.25">
      <c r="A241" s="16" t="s">
        <v>577</v>
      </c>
      <c r="B241" s="13" t="s">
        <v>578</v>
      </c>
      <c r="C241" s="9" t="s">
        <v>159</v>
      </c>
      <c r="D241" s="9" t="s">
        <v>188</v>
      </c>
      <c r="E241" s="16" t="s">
        <v>554</v>
      </c>
      <c r="F241" s="10">
        <v>0.15</v>
      </c>
      <c r="G241" s="10">
        <v>0.22</v>
      </c>
      <c r="H241" s="10">
        <v>0.2</v>
      </c>
      <c r="I241" s="10">
        <v>0.24</v>
      </c>
      <c r="J241" s="111"/>
      <c r="K241" s="10">
        <v>0.19</v>
      </c>
      <c r="L241" s="11">
        <v>3.4000000000000002E-2</v>
      </c>
      <c r="M241" s="11">
        <v>0.35</v>
      </c>
      <c r="N241" s="11">
        <v>0.70499999999999996</v>
      </c>
      <c r="O241" s="11">
        <v>0.17899999999999999</v>
      </c>
      <c r="P241" s="11">
        <v>17.899999999999999</v>
      </c>
      <c r="Q241" s="12">
        <v>2.6700000000000002E-2</v>
      </c>
      <c r="R241" s="104">
        <v>0.374</v>
      </c>
      <c r="S241" s="11" t="s">
        <v>956</v>
      </c>
      <c r="T241" s="11">
        <v>0.64100000000000001</v>
      </c>
      <c r="U241" s="21" t="s">
        <v>955</v>
      </c>
      <c r="V241" s="111"/>
      <c r="W241" s="15">
        <v>107</v>
      </c>
      <c r="X241" s="19">
        <v>0.313</v>
      </c>
      <c r="Y241" s="11">
        <v>0.82299999999999995</v>
      </c>
      <c r="Z241" s="11">
        <v>5.5E-2</v>
      </c>
      <c r="AA241" s="11">
        <v>4.7E-2</v>
      </c>
      <c r="AB241" s="11">
        <v>0.252</v>
      </c>
      <c r="AC241" s="21" t="s">
        <v>957</v>
      </c>
      <c r="AD241" s="11">
        <v>1.0009999999999999</v>
      </c>
      <c r="AE241" s="111"/>
      <c r="AF241" s="11">
        <v>0.22800000000000001</v>
      </c>
      <c r="AG241" s="11">
        <v>1.5409999999999999</v>
      </c>
      <c r="AH241" s="11">
        <v>1.7649999999999999</v>
      </c>
      <c r="AI241" s="11">
        <v>2.7189999999999999</v>
      </c>
      <c r="AJ241" s="14">
        <v>108</v>
      </c>
      <c r="AK241" s="11">
        <v>0.151</v>
      </c>
      <c r="AL241" s="11">
        <v>2.1000000000000001E-2</v>
      </c>
      <c r="AM241" s="11">
        <v>0.86</v>
      </c>
      <c r="AN241" s="111"/>
      <c r="AO241" s="11">
        <v>0.28199999999999997</v>
      </c>
      <c r="AP241" s="21" t="s">
        <v>958</v>
      </c>
      <c r="AQ241" s="12">
        <v>3.6999999999999998E-2</v>
      </c>
      <c r="AR241" s="11">
        <v>0.253</v>
      </c>
      <c r="AS241" s="15">
        <v>108</v>
      </c>
      <c r="AT241" s="10">
        <v>0.19</v>
      </c>
      <c r="AU241" s="11">
        <v>4.7E-2</v>
      </c>
      <c r="AV241" s="11">
        <v>0.44</v>
      </c>
      <c r="AW241" s="21" t="s">
        <v>959</v>
      </c>
      <c r="AX241" s="11">
        <v>0.35099999999999998</v>
      </c>
      <c r="AY241" s="11">
        <v>0.39800000000000002</v>
      </c>
      <c r="AZ241" s="11">
        <v>8.3000000000000004E-2</v>
      </c>
      <c r="BA241" s="11">
        <v>0.157</v>
      </c>
      <c r="BB241" s="11">
        <v>1.0069999999999999</v>
      </c>
      <c r="BC241" s="111"/>
      <c r="BD241" s="15">
        <v>107</v>
      </c>
      <c r="BE241" s="11">
        <v>0.40200000000000002</v>
      </c>
      <c r="BF241" s="11">
        <v>0.78700000000000003</v>
      </c>
      <c r="BG241" s="11">
        <v>-4.7E-2</v>
      </c>
      <c r="BH241" s="11">
        <v>0.159</v>
      </c>
      <c r="BI241" s="11">
        <v>0.98499999999999999</v>
      </c>
      <c r="BJ241" s="111"/>
      <c r="BK241" s="15">
        <v>110</v>
      </c>
      <c r="BL241" s="11">
        <v>0.61899999999999999</v>
      </c>
      <c r="BM241" s="11">
        <v>0.56799999999999995</v>
      </c>
      <c r="BN241" s="11">
        <v>2.7E-2</v>
      </c>
      <c r="BO241" s="11">
        <v>0.13600000000000001</v>
      </c>
      <c r="BP241" s="11">
        <v>0.58699999999999997</v>
      </c>
      <c r="BQ241" s="111"/>
      <c r="BR241" s="15">
        <v>120</v>
      </c>
      <c r="BS241" s="11">
        <v>0.33400000000000002</v>
      </c>
      <c r="BT241" s="11">
        <v>0.27100000000000002</v>
      </c>
      <c r="BU241" s="11">
        <v>0.11700000000000001</v>
      </c>
      <c r="BV241" s="11">
        <v>0.23300000000000001</v>
      </c>
      <c r="BW241" s="11" t="s">
        <v>960</v>
      </c>
      <c r="BX241" s="11">
        <v>0.72699999999999998</v>
      </c>
      <c r="BY241" s="111"/>
      <c r="BZ241" s="15">
        <v>109</v>
      </c>
      <c r="CA241" s="11">
        <v>0.34799999999999998</v>
      </c>
      <c r="CB241" s="11">
        <v>0.61499999999999999</v>
      </c>
      <c r="CC241" s="11">
        <v>0.10100000000000001</v>
      </c>
      <c r="CD241" s="11">
        <v>0.248</v>
      </c>
      <c r="CE241" s="21" t="s">
        <v>961</v>
      </c>
      <c r="CF241" s="11">
        <v>0.73799999999999999</v>
      </c>
      <c r="CG241" s="111"/>
      <c r="CH241" s="11">
        <v>0.45200000000000001</v>
      </c>
    </row>
    <row r="242" spans="1:86" x14ac:dyDescent="0.25">
      <c r="A242" s="16" t="s">
        <v>592</v>
      </c>
      <c r="B242" s="13" t="s">
        <v>578</v>
      </c>
      <c r="C242" s="9" t="s">
        <v>159</v>
      </c>
      <c r="D242" s="9" t="s">
        <v>188</v>
      </c>
      <c r="E242" s="16" t="s">
        <v>580</v>
      </c>
      <c r="F242" s="10">
        <v>0.69</v>
      </c>
      <c r="G242" s="10">
        <v>0.85</v>
      </c>
      <c r="H242" s="10">
        <v>1.1299999999999999</v>
      </c>
      <c r="I242" s="10">
        <v>1.7</v>
      </c>
      <c r="J242" s="111"/>
      <c r="K242" s="10">
        <v>0.89</v>
      </c>
      <c r="L242" s="11">
        <v>0.222</v>
      </c>
      <c r="M242" s="11">
        <v>0.49099999999999999</v>
      </c>
      <c r="N242" s="11">
        <v>0.61199999999999999</v>
      </c>
      <c r="O242" s="11">
        <v>0.251</v>
      </c>
      <c r="P242" s="11">
        <v>25.1</v>
      </c>
      <c r="Q242" s="12">
        <v>9.0899999999999995E-2</v>
      </c>
      <c r="R242" s="104">
        <v>0.83299999999999996</v>
      </c>
      <c r="S242" s="11" t="s">
        <v>963</v>
      </c>
      <c r="T242" s="11">
        <v>0.93700000000000006</v>
      </c>
      <c r="U242" s="21" t="s">
        <v>962</v>
      </c>
      <c r="V242" s="111"/>
      <c r="W242" s="15">
        <v>107</v>
      </c>
      <c r="X242" s="19">
        <v>0.67500000000000004</v>
      </c>
      <c r="Y242" s="11">
        <v>0.11700000000000001</v>
      </c>
      <c r="Z242" s="11">
        <v>0.47399999999999998</v>
      </c>
      <c r="AA242" s="11">
        <v>1.0649999999999999</v>
      </c>
      <c r="AB242" s="11">
        <v>1.3080000000000001</v>
      </c>
      <c r="AC242" s="21" t="s">
        <v>964</v>
      </c>
      <c r="AD242" s="11">
        <v>5.7549999999999999</v>
      </c>
      <c r="AE242" s="111"/>
      <c r="AF242" s="11">
        <v>0.82599999999999996</v>
      </c>
      <c r="AG242" s="11">
        <v>1.0509999999999999</v>
      </c>
      <c r="AH242" s="11">
        <v>1.008</v>
      </c>
      <c r="AI242" s="11">
        <v>1.06</v>
      </c>
      <c r="AJ242" s="14">
        <v>109</v>
      </c>
      <c r="AK242" s="11">
        <v>0.495</v>
      </c>
      <c r="AL242" s="11">
        <v>0.20699999999999999</v>
      </c>
      <c r="AM242" s="11">
        <v>2.3690000000000002</v>
      </c>
      <c r="AN242" s="111"/>
      <c r="AO242" s="11">
        <v>0.85299999999999998</v>
      </c>
      <c r="AP242" s="21" t="s">
        <v>965</v>
      </c>
      <c r="AQ242" s="12">
        <v>4.6600000000000003E-2</v>
      </c>
      <c r="AR242" s="11">
        <v>0.14899999999999999</v>
      </c>
      <c r="AS242" s="15">
        <v>109</v>
      </c>
      <c r="AT242" s="10">
        <v>0.77</v>
      </c>
      <c r="AU242" s="11">
        <v>0.114</v>
      </c>
      <c r="AV242" s="11">
        <v>0.92100000000000004</v>
      </c>
      <c r="AW242" s="21" t="s">
        <v>966</v>
      </c>
      <c r="AX242" s="11">
        <v>0.86899999999999999</v>
      </c>
      <c r="AY242" s="11">
        <v>0.76500000000000001</v>
      </c>
      <c r="AZ242" s="11">
        <v>0.22</v>
      </c>
      <c r="BA242" s="11">
        <v>0.44</v>
      </c>
      <c r="BB242" s="11">
        <v>2.093</v>
      </c>
      <c r="BC242" s="111"/>
      <c r="BD242" s="15">
        <v>108</v>
      </c>
      <c r="BE242" s="11">
        <v>0.83299999999999996</v>
      </c>
      <c r="BF242" s="11">
        <v>0.61499999999999999</v>
      </c>
      <c r="BG242" s="11">
        <v>3.6999999999999998E-2</v>
      </c>
      <c r="BH242" s="11">
        <v>0.5</v>
      </c>
      <c r="BI242" s="11">
        <v>2.4809999999999999</v>
      </c>
      <c r="BJ242" s="111"/>
      <c r="BK242" s="15">
        <v>110</v>
      </c>
      <c r="BL242" s="11">
        <v>0.876</v>
      </c>
      <c r="BM242" s="11">
        <v>0.41499999999999998</v>
      </c>
      <c r="BN242" s="11">
        <v>0.36399999999999999</v>
      </c>
      <c r="BO242" s="11">
        <v>0.54500000000000004</v>
      </c>
      <c r="BP242" s="11">
        <v>2.5350000000000001</v>
      </c>
      <c r="BQ242" s="111"/>
      <c r="BR242" s="15">
        <v>116</v>
      </c>
      <c r="BS242" s="11">
        <v>0.56200000000000006</v>
      </c>
      <c r="BT242" s="11">
        <v>5.6000000000000001E-2</v>
      </c>
      <c r="BU242" s="11">
        <v>1.19</v>
      </c>
      <c r="BV242" s="11">
        <v>1.466</v>
      </c>
      <c r="BW242" s="11" t="s">
        <v>967</v>
      </c>
      <c r="BX242" s="11">
        <v>6.1470000000000002</v>
      </c>
      <c r="BY242" s="111"/>
      <c r="BZ242" s="15">
        <v>106</v>
      </c>
      <c r="CA242" s="11">
        <v>0.54800000000000004</v>
      </c>
      <c r="CB242" s="11">
        <v>0.28999999999999998</v>
      </c>
      <c r="CC242" s="11">
        <v>1.0569999999999999</v>
      </c>
      <c r="CD242" s="11">
        <v>1.66</v>
      </c>
      <c r="CE242" s="21" t="s">
        <v>968</v>
      </c>
      <c r="CF242" s="11">
        <v>6.4489999999999998</v>
      </c>
      <c r="CG242" s="111"/>
      <c r="CH242" s="11">
        <v>0.629</v>
      </c>
    </row>
    <row r="243" spans="1:86" x14ac:dyDescent="0.25">
      <c r="A243" s="16" t="s">
        <v>552</v>
      </c>
      <c r="B243" s="13" t="s">
        <v>553</v>
      </c>
      <c r="C243" s="9" t="s">
        <v>159</v>
      </c>
      <c r="D243" s="9" t="s">
        <v>188</v>
      </c>
      <c r="E243" s="16" t="s">
        <v>554</v>
      </c>
      <c r="F243" s="10">
        <v>0.44</v>
      </c>
      <c r="G243" s="10">
        <v>0.48</v>
      </c>
      <c r="H243" s="10">
        <v>0.46</v>
      </c>
      <c r="I243" s="10">
        <v>0.44</v>
      </c>
      <c r="J243" s="111"/>
      <c r="K243" s="10">
        <v>0.46</v>
      </c>
      <c r="L243" s="11">
        <v>2.1000000000000001E-2</v>
      </c>
      <c r="M243" s="11">
        <v>8.4000000000000005E-2</v>
      </c>
      <c r="N243" s="11">
        <v>0.91900000000000004</v>
      </c>
      <c r="O243" s="11">
        <v>4.5999999999999999E-2</v>
      </c>
      <c r="P243" s="11">
        <v>4.5999999999999996</v>
      </c>
      <c r="Q243" s="12">
        <v>7.0000000000000001E-3</v>
      </c>
      <c r="R243" s="104">
        <v>0.89100000000000001</v>
      </c>
      <c r="S243" s="11" t="s">
        <v>970</v>
      </c>
      <c r="T243" s="11">
        <v>0.96099999999999997</v>
      </c>
      <c r="U243" s="21" t="s">
        <v>969</v>
      </c>
      <c r="V243" s="111"/>
      <c r="W243" s="15">
        <v>112</v>
      </c>
      <c r="X243" s="19">
        <v>0.90300000000000002</v>
      </c>
      <c r="Y243" s="11">
        <v>0.68700000000000006</v>
      </c>
      <c r="Z243" s="11">
        <v>6.7000000000000004E-2</v>
      </c>
      <c r="AA243" s="11">
        <v>-0.08</v>
      </c>
      <c r="AB243" s="11">
        <v>9.8000000000000004E-2</v>
      </c>
      <c r="AC243" s="21" t="s">
        <v>971</v>
      </c>
      <c r="AD243" s="11">
        <v>0.45900000000000002</v>
      </c>
      <c r="AE243" s="111"/>
      <c r="AF243" s="11">
        <v>0.96799999999999997</v>
      </c>
      <c r="AG243" s="11">
        <v>0.96099999999999997</v>
      </c>
      <c r="AH243" s="11">
        <v>0.93400000000000005</v>
      </c>
      <c r="AI243" s="11">
        <v>0.89800000000000002</v>
      </c>
      <c r="AJ243" s="14">
        <v>109</v>
      </c>
      <c r="AK243" s="11">
        <v>7.9000000000000001E-2</v>
      </c>
      <c r="AL243" s="11">
        <v>6.0000000000000001E-3</v>
      </c>
      <c r="AM243" s="11">
        <v>0.45700000000000002</v>
      </c>
      <c r="AN243" s="111"/>
      <c r="AO243" s="11">
        <v>0.92400000000000004</v>
      </c>
      <c r="AP243" s="21" t="s">
        <v>972</v>
      </c>
      <c r="AQ243" s="12">
        <v>9.9000000000000008E-3</v>
      </c>
      <c r="AR243" s="11">
        <v>6.5000000000000002E-2</v>
      </c>
      <c r="AS243" s="15">
        <v>113</v>
      </c>
      <c r="AT243" s="10">
        <v>0.46</v>
      </c>
      <c r="AU243" s="11">
        <v>0.03</v>
      </c>
      <c r="AV243" s="11">
        <v>0.96099999999999997</v>
      </c>
      <c r="AW243" s="21" t="s">
        <v>973</v>
      </c>
      <c r="AX243" s="11">
        <v>0.93</v>
      </c>
      <c r="AY243" s="11">
        <v>0.69299999999999995</v>
      </c>
      <c r="AZ243" s="11">
        <v>1.7999999999999999E-2</v>
      </c>
      <c r="BA243" s="11">
        <v>7.0999999999999994E-2</v>
      </c>
      <c r="BB243" s="11">
        <v>0.38200000000000001</v>
      </c>
      <c r="BC243" s="111"/>
      <c r="BD243" s="15">
        <v>107</v>
      </c>
      <c r="BE243" s="11">
        <v>0.90500000000000003</v>
      </c>
      <c r="BF243" s="11">
        <v>0.83099999999999996</v>
      </c>
      <c r="BG243" s="11">
        <v>0</v>
      </c>
      <c r="BH243" s="11">
        <v>7.4999999999999997E-2</v>
      </c>
      <c r="BI243" s="11">
        <v>0.46500000000000002</v>
      </c>
      <c r="BJ243" s="111"/>
      <c r="BK243" s="15">
        <v>108</v>
      </c>
      <c r="BL243" s="11">
        <v>0.86899999999999999</v>
      </c>
      <c r="BM243" s="11">
        <v>0.86299999999999999</v>
      </c>
      <c r="BN243" s="11">
        <v>0</v>
      </c>
      <c r="BO243" s="11">
        <v>9.2999999999999999E-2</v>
      </c>
      <c r="BP243" s="11">
        <v>0.52500000000000002</v>
      </c>
      <c r="BQ243" s="111"/>
      <c r="BR243" s="15">
        <v>120</v>
      </c>
      <c r="BS243" s="11">
        <v>0.84499999999999997</v>
      </c>
      <c r="BT243" s="11">
        <v>0.99299999999999999</v>
      </c>
      <c r="BU243" s="11">
        <v>-6.7000000000000004E-2</v>
      </c>
      <c r="BV243" s="11">
        <v>0.13300000000000001</v>
      </c>
      <c r="BW243" s="11" t="s">
        <v>974</v>
      </c>
      <c r="BX243" s="11">
        <v>0.51800000000000002</v>
      </c>
      <c r="BY243" s="111"/>
      <c r="BZ243" s="15">
        <v>106</v>
      </c>
      <c r="CA243" s="11">
        <v>0.83499999999999996</v>
      </c>
      <c r="CB243" s="11">
        <v>0.85699999999999998</v>
      </c>
      <c r="CC243" s="11">
        <v>-6.6000000000000003E-2</v>
      </c>
      <c r="CD243" s="11">
        <v>0.104</v>
      </c>
      <c r="CE243" s="21" t="s">
        <v>975</v>
      </c>
      <c r="CF243" s="11">
        <v>0.59299999999999997</v>
      </c>
      <c r="CG243" s="111"/>
      <c r="CH243" s="11">
        <v>0.89</v>
      </c>
    </row>
    <row r="244" spans="1:86" x14ac:dyDescent="0.25">
      <c r="A244" s="16" t="s">
        <v>579</v>
      </c>
      <c r="B244" s="13" t="s">
        <v>553</v>
      </c>
      <c r="C244" s="9" t="s">
        <v>159</v>
      </c>
      <c r="D244" s="9" t="s">
        <v>188</v>
      </c>
      <c r="E244" s="16" t="s">
        <v>580</v>
      </c>
      <c r="F244" s="10">
        <v>2.21</v>
      </c>
      <c r="G244" s="10">
        <v>2.2799999999999998</v>
      </c>
      <c r="H244" s="10">
        <v>2.29</v>
      </c>
      <c r="I244" s="10">
        <v>2.39</v>
      </c>
      <c r="J244" s="111"/>
      <c r="K244" s="10">
        <v>2.2599999999999998</v>
      </c>
      <c r="L244" s="11">
        <v>0.04</v>
      </c>
      <c r="M244" s="11">
        <v>1.2E-2</v>
      </c>
      <c r="N244" s="11">
        <v>0.98799999999999999</v>
      </c>
      <c r="O244" s="11">
        <v>1.7999999999999999E-2</v>
      </c>
      <c r="P244" s="11">
        <v>1.8</v>
      </c>
      <c r="Q244" s="12">
        <v>1.15E-2</v>
      </c>
      <c r="R244" s="104">
        <v>0.91700000000000004</v>
      </c>
      <c r="S244" s="11" t="s">
        <v>976</v>
      </c>
      <c r="T244" s="11">
        <v>0.97099999999999997</v>
      </c>
      <c r="U244" s="21" t="s">
        <v>164</v>
      </c>
      <c r="V244" s="111"/>
      <c r="W244" s="15">
        <v>111</v>
      </c>
      <c r="X244" s="19">
        <v>0.39200000000000002</v>
      </c>
      <c r="Y244" s="11">
        <v>0.85299999999999998</v>
      </c>
      <c r="Z244" s="11">
        <v>3.5000000000000003E-2</v>
      </c>
      <c r="AA244" s="11">
        <v>0.153</v>
      </c>
      <c r="AB244" s="11">
        <v>1.4319999999999999</v>
      </c>
      <c r="AC244" s="21" t="s">
        <v>977</v>
      </c>
      <c r="AD244" s="11">
        <v>8.1780000000000008</v>
      </c>
      <c r="AE244" s="111"/>
      <c r="AF244" s="11">
        <v>0.95</v>
      </c>
      <c r="AG244" s="11">
        <v>0.96399999999999997</v>
      </c>
      <c r="AH244" s="11">
        <v>1.0029999999999999</v>
      </c>
      <c r="AI244" s="11">
        <v>0.96699999999999997</v>
      </c>
      <c r="AJ244" s="14">
        <v>110</v>
      </c>
      <c r="AK244" s="11">
        <v>0.57899999999999996</v>
      </c>
      <c r="AL244" s="11">
        <v>8.1000000000000003E-2</v>
      </c>
      <c r="AM244" s="11">
        <v>1.9470000000000001</v>
      </c>
      <c r="AN244" s="111"/>
      <c r="AO244" s="11">
        <v>0.90700000000000003</v>
      </c>
      <c r="AP244" s="21" t="s">
        <v>861</v>
      </c>
      <c r="AQ244" s="12">
        <v>1.2699999999999999E-2</v>
      </c>
      <c r="AR244" s="11">
        <v>0.02</v>
      </c>
      <c r="AS244" s="15">
        <v>111</v>
      </c>
      <c r="AT244" s="10">
        <v>2.25</v>
      </c>
      <c r="AU244" s="11">
        <v>4.3999999999999997E-2</v>
      </c>
      <c r="AV244" s="11">
        <v>0.95099999999999996</v>
      </c>
      <c r="AW244" s="21" t="s">
        <v>862</v>
      </c>
      <c r="AX244" s="11">
        <v>0.91600000000000004</v>
      </c>
      <c r="AY244" s="11">
        <v>0.92</v>
      </c>
      <c r="AZ244" s="11">
        <v>0.216</v>
      </c>
      <c r="BA244" s="11">
        <v>0.66700000000000004</v>
      </c>
      <c r="BB244" s="11">
        <v>2.1309999999999998</v>
      </c>
      <c r="BC244" s="111"/>
      <c r="BD244" s="15">
        <v>108</v>
      </c>
      <c r="BE244" s="11">
        <v>0.95299999999999996</v>
      </c>
      <c r="BF244" s="11">
        <v>0.98599999999999999</v>
      </c>
      <c r="BG244" s="11">
        <v>-5.6000000000000001E-2</v>
      </c>
      <c r="BH244" s="11">
        <v>0.40699999999999997</v>
      </c>
      <c r="BI244" s="11">
        <v>1.621</v>
      </c>
      <c r="BJ244" s="111"/>
      <c r="BK244" s="15">
        <v>110</v>
      </c>
      <c r="BL244" s="11">
        <v>0.91900000000000004</v>
      </c>
      <c r="BM244" s="11">
        <v>0.90500000000000003</v>
      </c>
      <c r="BN244" s="11">
        <v>8.2000000000000003E-2</v>
      </c>
      <c r="BO244" s="11">
        <v>0.66400000000000003</v>
      </c>
      <c r="BP244" s="11">
        <v>2.089</v>
      </c>
      <c r="BQ244" s="111"/>
      <c r="BR244" s="15">
        <v>123</v>
      </c>
      <c r="BS244" s="11">
        <v>0.40100000000000002</v>
      </c>
      <c r="BT244" s="11">
        <v>0.76800000000000002</v>
      </c>
      <c r="BU244" s="11">
        <v>0.13800000000000001</v>
      </c>
      <c r="BV244" s="11">
        <v>1.52</v>
      </c>
      <c r="BW244" s="11" t="s">
        <v>978</v>
      </c>
      <c r="BX244" s="11">
        <v>7.79</v>
      </c>
      <c r="BY244" s="111"/>
      <c r="BZ244" s="15">
        <v>110</v>
      </c>
      <c r="CA244" s="11">
        <v>0.38100000000000001</v>
      </c>
      <c r="CB244" s="11">
        <v>0.86799999999999999</v>
      </c>
      <c r="CC244" s="11">
        <v>0.182</v>
      </c>
      <c r="CD244" s="11">
        <v>1.5640000000000001</v>
      </c>
      <c r="CE244" s="21" t="s">
        <v>979</v>
      </c>
      <c r="CF244" s="11">
        <v>8.2430000000000003</v>
      </c>
      <c r="CG244" s="111"/>
      <c r="CH244" s="11">
        <v>0.40600000000000003</v>
      </c>
    </row>
    <row r="245" spans="1:86" x14ac:dyDescent="0.25">
      <c r="A245" s="16" t="s">
        <v>555</v>
      </c>
      <c r="B245" s="13" t="s">
        <v>556</v>
      </c>
      <c r="C245" s="9" t="s">
        <v>159</v>
      </c>
      <c r="D245" s="9" t="s">
        <v>188</v>
      </c>
      <c r="E245" s="16" t="s">
        <v>554</v>
      </c>
      <c r="F245" s="10">
        <v>0.05</v>
      </c>
      <c r="G245" s="10">
        <v>0.11</v>
      </c>
      <c r="H245" s="10">
        <v>0.05</v>
      </c>
      <c r="I245" s="10">
        <v>0.02</v>
      </c>
      <c r="J245" s="111"/>
      <c r="K245" s="10">
        <v>7.0000000000000007E-2</v>
      </c>
      <c r="L245" s="11">
        <v>3.2000000000000001E-2</v>
      </c>
      <c r="M245" s="11">
        <v>0.65200000000000002</v>
      </c>
      <c r="N245" s="11">
        <v>0.52200000000000002</v>
      </c>
      <c r="O245" s="11">
        <v>0.46600000000000003</v>
      </c>
      <c r="P245" s="11">
        <v>46.6</v>
      </c>
      <c r="Q245" s="12">
        <v>2.47E-2</v>
      </c>
      <c r="R245" s="104">
        <v>0.40300000000000002</v>
      </c>
      <c r="S245" s="11" t="s">
        <v>981</v>
      </c>
      <c r="T245" s="11">
        <v>0.67</v>
      </c>
      <c r="U245" s="21" t="s">
        <v>980</v>
      </c>
      <c r="V245" s="111"/>
      <c r="W245" s="15">
        <v>113</v>
      </c>
      <c r="X245" s="19">
        <v>0.216</v>
      </c>
      <c r="Y245" s="11">
        <v>9.7000000000000003E-2</v>
      </c>
      <c r="Z245" s="11">
        <v>0.88600000000000001</v>
      </c>
      <c r="AA245" s="11">
        <v>-0.08</v>
      </c>
      <c r="AB245" s="11">
        <v>0.08</v>
      </c>
      <c r="AC245" s="21" t="s">
        <v>982</v>
      </c>
      <c r="AD245" s="11">
        <v>0.85799999999999998</v>
      </c>
      <c r="AE245" s="111"/>
      <c r="AF245" s="11">
        <v>0.43099999999999999</v>
      </c>
      <c r="AG245" s="11">
        <v>1.524</v>
      </c>
      <c r="AH245" s="11">
        <v>1.5229999999999999</v>
      </c>
      <c r="AI245" s="11">
        <v>2.3199999999999998</v>
      </c>
      <c r="AJ245" s="14">
        <v>113</v>
      </c>
      <c r="AK245" s="11">
        <v>3.5999999999999997E-2</v>
      </c>
      <c r="AL245" s="11">
        <v>0</v>
      </c>
      <c r="AM245" s="11">
        <v>0.48299999999999998</v>
      </c>
      <c r="AN245" s="111"/>
      <c r="AO245" s="11">
        <v>0.34200000000000003</v>
      </c>
      <c r="AP245" s="21" t="s">
        <v>983</v>
      </c>
      <c r="AQ245" s="12">
        <v>3.1699999999999999E-2</v>
      </c>
      <c r="AR245" s="11">
        <v>0.53800000000000003</v>
      </c>
      <c r="AS245" s="15">
        <v>114</v>
      </c>
      <c r="AT245" s="10">
        <v>0.08</v>
      </c>
      <c r="AU245" s="11">
        <v>4.1000000000000002E-2</v>
      </c>
      <c r="AV245" s="11">
        <v>0.51</v>
      </c>
      <c r="AW245" s="21" t="s">
        <v>984</v>
      </c>
      <c r="AX245" s="11">
        <v>0.65700000000000003</v>
      </c>
      <c r="AY245" s="11">
        <v>0.23200000000000001</v>
      </c>
      <c r="AZ245" s="11">
        <v>5.2999999999999999E-2</v>
      </c>
      <c r="BA245" s="11">
        <v>5.2999999999999999E-2</v>
      </c>
      <c r="BB245" s="11">
        <v>0.71899999999999997</v>
      </c>
      <c r="BC245" s="111"/>
      <c r="BD245" s="15">
        <v>111</v>
      </c>
      <c r="BE245" s="11">
        <v>0.65600000000000003</v>
      </c>
      <c r="BF245" s="11">
        <v>0.29699999999999999</v>
      </c>
      <c r="BG245" s="11">
        <v>-5.3999999999999999E-2</v>
      </c>
      <c r="BH245" s="11">
        <v>5.3999999999999999E-2</v>
      </c>
      <c r="BI245" s="11">
        <v>0.72899999999999998</v>
      </c>
      <c r="BJ245" s="111"/>
      <c r="BK245" s="15">
        <v>113</v>
      </c>
      <c r="BL245" s="11">
        <v>1</v>
      </c>
      <c r="BM245" s="11">
        <v>0.90400000000000003</v>
      </c>
      <c r="BN245" s="11">
        <v>0</v>
      </c>
      <c r="BO245" s="11">
        <v>0</v>
      </c>
      <c r="BP245" s="11">
        <v>0</v>
      </c>
      <c r="BQ245" s="111"/>
      <c r="BR245" s="15">
        <v>123</v>
      </c>
      <c r="BS245" s="11">
        <v>0.69799999999999995</v>
      </c>
      <c r="BT245" s="11">
        <v>0.628</v>
      </c>
      <c r="BU245" s="11">
        <v>-2.4E-2</v>
      </c>
      <c r="BV245" s="11">
        <v>2.4E-2</v>
      </c>
      <c r="BW245" s="11" t="s">
        <v>985</v>
      </c>
      <c r="BX245" s="11">
        <v>0.19800000000000001</v>
      </c>
      <c r="BY245" s="111"/>
      <c r="BZ245" s="15">
        <v>112</v>
      </c>
      <c r="CA245" s="11">
        <v>0.69699999999999995</v>
      </c>
      <c r="CB245" s="11">
        <v>0.55500000000000005</v>
      </c>
      <c r="CC245" s="11">
        <v>-2.7E-2</v>
      </c>
      <c r="CD245" s="11">
        <v>2.7E-2</v>
      </c>
      <c r="CE245" s="21" t="s">
        <v>986</v>
      </c>
      <c r="CF245" s="11">
        <v>0.20799999999999999</v>
      </c>
      <c r="CG245" s="111"/>
      <c r="CH245" s="11">
        <v>0.44700000000000001</v>
      </c>
    </row>
    <row r="246" spans="1:86" x14ac:dyDescent="0.25">
      <c r="A246" s="16" t="s">
        <v>581</v>
      </c>
      <c r="B246" s="13" t="s">
        <v>556</v>
      </c>
      <c r="C246" s="9" t="s">
        <v>159</v>
      </c>
      <c r="D246" s="9" t="s">
        <v>188</v>
      </c>
      <c r="E246" s="16" t="s">
        <v>580</v>
      </c>
      <c r="F246" s="10">
        <v>0.22</v>
      </c>
      <c r="G246" s="10">
        <v>0.22</v>
      </c>
      <c r="H246" s="10">
        <v>0.16</v>
      </c>
      <c r="I246" s="10">
        <v>0.05</v>
      </c>
      <c r="J246" s="111"/>
      <c r="K246" s="10">
        <v>0.2</v>
      </c>
      <c r="L246" s="11">
        <v>3.4000000000000002E-2</v>
      </c>
      <c r="M246" s="11">
        <v>0.122</v>
      </c>
      <c r="N246" s="11">
        <v>0.88500000000000001</v>
      </c>
      <c r="O246" s="11">
        <v>0.16800000000000001</v>
      </c>
      <c r="P246" s="11">
        <v>16.8</v>
      </c>
      <c r="Q246" s="12">
        <v>1.37E-2</v>
      </c>
      <c r="R246" s="104">
        <v>0.83699999999999997</v>
      </c>
      <c r="S246" s="11" t="s">
        <v>988</v>
      </c>
      <c r="T246" s="11">
        <v>0.93899999999999995</v>
      </c>
      <c r="U246" s="21" t="s">
        <v>987</v>
      </c>
      <c r="V246" s="111"/>
      <c r="W246" s="15">
        <v>113</v>
      </c>
      <c r="X246" s="19">
        <v>0.52500000000000002</v>
      </c>
      <c r="Y246" s="11">
        <v>0.14799999999999999</v>
      </c>
      <c r="Z246" s="11">
        <v>0.90300000000000002</v>
      </c>
      <c r="AA246" s="11">
        <v>-0.16800000000000001</v>
      </c>
      <c r="AB246" s="11">
        <v>0.16800000000000001</v>
      </c>
      <c r="AC246" s="21" t="s">
        <v>989</v>
      </c>
      <c r="AD246" s="11">
        <v>1.0669999999999999</v>
      </c>
      <c r="AE246" s="111"/>
      <c r="AF246" s="11">
        <v>1.198</v>
      </c>
      <c r="AG246" s="11">
        <v>0.76800000000000002</v>
      </c>
      <c r="AH246" s="11">
        <v>0.79400000000000004</v>
      </c>
      <c r="AI246" s="11">
        <v>0.61</v>
      </c>
      <c r="AJ246" s="14">
        <v>111</v>
      </c>
      <c r="AK246" s="11">
        <v>7.8E-2</v>
      </c>
      <c r="AL246" s="11">
        <v>-0.03</v>
      </c>
      <c r="AM246" s="11">
        <v>0.67400000000000004</v>
      </c>
      <c r="AN246" s="111"/>
      <c r="AO246" s="11">
        <v>0.85899999999999999</v>
      </c>
      <c r="AP246" s="21" t="s">
        <v>990</v>
      </c>
      <c r="AQ246" s="12">
        <v>8.0000000000000004E-4</v>
      </c>
      <c r="AR246" s="11">
        <v>8.9999999999999993E-3</v>
      </c>
      <c r="AS246" s="15">
        <v>113</v>
      </c>
      <c r="AT246" s="10">
        <v>0.22</v>
      </c>
      <c r="AU246" s="11">
        <v>2E-3</v>
      </c>
      <c r="AV246" s="11">
        <v>0.92400000000000004</v>
      </c>
      <c r="AW246" s="21" t="s">
        <v>991</v>
      </c>
      <c r="AX246" s="11">
        <v>0.92</v>
      </c>
      <c r="AY246" s="11">
        <v>0.98</v>
      </c>
      <c r="AZ246" s="11">
        <v>-6.2E-2</v>
      </c>
      <c r="BA246" s="11">
        <v>9.7000000000000003E-2</v>
      </c>
      <c r="BB246" s="11">
        <v>0.73099999999999998</v>
      </c>
      <c r="BC246" s="111"/>
      <c r="BD246" s="15">
        <v>109</v>
      </c>
      <c r="BE246" s="11">
        <v>0.95199999999999996</v>
      </c>
      <c r="BF246" s="11">
        <v>0.63800000000000001</v>
      </c>
      <c r="BG246" s="11">
        <v>0</v>
      </c>
      <c r="BH246" s="11">
        <v>3.6999999999999998E-2</v>
      </c>
      <c r="BI246" s="11">
        <v>0.34799999999999998</v>
      </c>
      <c r="BJ246" s="111"/>
      <c r="BK246" s="15">
        <v>110</v>
      </c>
      <c r="BL246" s="11">
        <v>0.73099999999999998</v>
      </c>
      <c r="BM246" s="11">
        <v>0.61199999999999999</v>
      </c>
      <c r="BN246" s="11">
        <v>-2.7E-2</v>
      </c>
      <c r="BO246" s="11">
        <v>0.1</v>
      </c>
      <c r="BP246" s="11">
        <v>0.94099999999999995</v>
      </c>
      <c r="BQ246" s="111"/>
      <c r="BR246" s="15">
        <v>122</v>
      </c>
      <c r="BS246" s="11">
        <v>0.60699999999999998</v>
      </c>
      <c r="BT246" s="11">
        <v>0.13200000000000001</v>
      </c>
      <c r="BU246" s="11">
        <v>-0.21299999999999999</v>
      </c>
      <c r="BV246" s="11">
        <v>0.21299999999999999</v>
      </c>
      <c r="BW246" s="11" t="s">
        <v>992</v>
      </c>
      <c r="BX246" s="11">
        <v>1.4830000000000001</v>
      </c>
      <c r="BY246" s="111"/>
      <c r="BZ246" s="15">
        <v>110</v>
      </c>
      <c r="CA246" s="11">
        <v>0.60099999999999998</v>
      </c>
      <c r="CB246" s="11">
        <v>0.33900000000000002</v>
      </c>
      <c r="CC246" s="11">
        <v>-0.109</v>
      </c>
      <c r="CD246" s="11">
        <v>0.109</v>
      </c>
      <c r="CE246" s="21" t="s">
        <v>993</v>
      </c>
      <c r="CF246" s="11">
        <v>0.90700000000000003</v>
      </c>
      <c r="CG246" s="111"/>
      <c r="CH246" s="11">
        <v>0.501</v>
      </c>
    </row>
    <row r="247" spans="1:86" x14ac:dyDescent="0.25">
      <c r="A247" s="16" t="s">
        <v>557</v>
      </c>
      <c r="B247" s="13" t="s">
        <v>558</v>
      </c>
      <c r="C247" s="9" t="s">
        <v>159</v>
      </c>
      <c r="D247" s="9" t="s">
        <v>188</v>
      </c>
      <c r="E247" s="16" t="s">
        <v>554</v>
      </c>
      <c r="F247" s="10">
        <v>0.05</v>
      </c>
      <c r="G247" s="10">
        <v>0.09</v>
      </c>
      <c r="H247" s="10">
        <v>0.13</v>
      </c>
      <c r="I247" s="10">
        <v>0.06</v>
      </c>
      <c r="J247" s="111"/>
      <c r="K247" s="10">
        <v>0.09</v>
      </c>
      <c r="L247" s="11">
        <v>4.2999999999999997E-2</v>
      </c>
      <c r="M247" s="11">
        <v>0.95799999999999996</v>
      </c>
      <c r="N247" s="11">
        <v>0.38500000000000001</v>
      </c>
      <c r="O247" s="11">
        <v>0.47799999999999998</v>
      </c>
      <c r="P247" s="11">
        <v>47.8</v>
      </c>
      <c r="Q247" s="12">
        <v>3.4799999999999998E-2</v>
      </c>
      <c r="R247" s="104">
        <v>0.33700000000000002</v>
      </c>
      <c r="S247" s="11" t="s">
        <v>995</v>
      </c>
      <c r="T247" s="11">
        <v>0.60299999999999998</v>
      </c>
      <c r="U247" s="21" t="s">
        <v>994</v>
      </c>
      <c r="V247" s="111"/>
      <c r="W247" s="15">
        <v>112</v>
      </c>
      <c r="X247" s="19">
        <v>0.66300000000000003</v>
      </c>
      <c r="Y247" s="11">
        <v>0.56699999999999995</v>
      </c>
      <c r="Z247" s="11">
        <v>0.318</v>
      </c>
      <c r="AA247" s="11">
        <v>-3.5999999999999997E-2</v>
      </c>
      <c r="AB247" s="11">
        <v>5.3999999999999999E-2</v>
      </c>
      <c r="AC247" s="21" t="s">
        <v>996</v>
      </c>
      <c r="AD247" s="11">
        <v>0.34100000000000003</v>
      </c>
      <c r="AE247" s="111"/>
      <c r="AF247" s="11">
        <v>1.4039999999999999</v>
      </c>
      <c r="AG247" s="11">
        <v>0.45900000000000002</v>
      </c>
      <c r="AH247" s="11">
        <v>0.45200000000000001</v>
      </c>
      <c r="AI247" s="11">
        <v>0.20799999999999999</v>
      </c>
      <c r="AJ247" s="14">
        <v>112</v>
      </c>
      <c r="AK247" s="11">
        <v>7.0999999999999994E-2</v>
      </c>
      <c r="AL247" s="11">
        <v>5.2999999999999999E-2</v>
      </c>
      <c r="AM247" s="11">
        <v>0.65800000000000003</v>
      </c>
      <c r="AN247" s="111"/>
      <c r="AO247" s="11">
        <v>0.58199999999999996</v>
      </c>
      <c r="AP247" s="21" t="s">
        <v>997</v>
      </c>
      <c r="AQ247" s="12">
        <v>2.3800000000000002E-2</v>
      </c>
      <c r="AR247" s="11">
        <v>0.43</v>
      </c>
      <c r="AS247" s="15">
        <v>113</v>
      </c>
      <c r="AT247" s="10">
        <v>7.0000000000000007E-2</v>
      </c>
      <c r="AU247" s="11">
        <v>2.9000000000000001E-2</v>
      </c>
      <c r="AV247" s="11">
        <v>0.73599999999999999</v>
      </c>
      <c r="AW247" s="21" t="s">
        <v>998</v>
      </c>
      <c r="AX247" s="11">
        <v>0.64500000000000002</v>
      </c>
      <c r="AY247" s="11">
        <v>0.46600000000000003</v>
      </c>
      <c r="AZ247" s="11">
        <v>3.5000000000000003E-2</v>
      </c>
      <c r="BA247" s="11">
        <v>5.2999999999999999E-2</v>
      </c>
      <c r="BB247" s="11">
        <v>0.33900000000000002</v>
      </c>
      <c r="BC247" s="111"/>
      <c r="BD247" s="15">
        <v>110</v>
      </c>
      <c r="BE247" s="11">
        <v>0.63500000000000001</v>
      </c>
      <c r="BF247" s="11">
        <v>0.44700000000000001</v>
      </c>
      <c r="BG247" s="11">
        <v>4.4999999999999998E-2</v>
      </c>
      <c r="BH247" s="11">
        <v>6.4000000000000001E-2</v>
      </c>
      <c r="BI247" s="11">
        <v>0.74299999999999999</v>
      </c>
      <c r="BJ247" s="111"/>
      <c r="BK247" s="15">
        <v>113</v>
      </c>
      <c r="BL247" s="11">
        <v>0.29099999999999998</v>
      </c>
      <c r="BM247" s="11">
        <v>0.13100000000000001</v>
      </c>
      <c r="BN247" s="11">
        <v>0.08</v>
      </c>
      <c r="BO247" s="11">
        <v>9.7000000000000003E-2</v>
      </c>
      <c r="BP247" s="11">
        <v>0.89100000000000001</v>
      </c>
      <c r="BQ247" s="111"/>
      <c r="BR247" s="15">
        <v>124</v>
      </c>
      <c r="BS247" s="11">
        <v>0.626</v>
      </c>
      <c r="BT247" s="11">
        <v>0.874</v>
      </c>
      <c r="BU247" s="11">
        <v>8.0000000000000002E-3</v>
      </c>
      <c r="BV247" s="11">
        <v>0.04</v>
      </c>
      <c r="BW247" s="11" t="s">
        <v>999</v>
      </c>
      <c r="BX247" s="11">
        <v>0.30499999999999999</v>
      </c>
      <c r="BY247" s="111"/>
      <c r="BZ247" s="15">
        <v>112</v>
      </c>
      <c r="CA247" s="11">
        <v>0.80300000000000005</v>
      </c>
      <c r="CB247" s="11">
        <v>0.17699999999999999</v>
      </c>
      <c r="CC247" s="11">
        <v>-0.08</v>
      </c>
      <c r="CD247" s="11">
        <v>0.08</v>
      </c>
      <c r="CE247" s="21" t="s">
        <v>1000</v>
      </c>
      <c r="CF247" s="11">
        <v>0.66900000000000004</v>
      </c>
      <c r="CG247" s="111"/>
      <c r="CH247" s="11">
        <v>0.83299999999999996</v>
      </c>
    </row>
    <row r="248" spans="1:86" x14ac:dyDescent="0.25">
      <c r="A248" s="16" t="s">
        <v>582</v>
      </c>
      <c r="B248" s="13" t="s">
        <v>558</v>
      </c>
      <c r="C248" s="9" t="s">
        <v>159</v>
      </c>
      <c r="D248" s="9" t="s">
        <v>188</v>
      </c>
      <c r="E248" s="16" t="s">
        <v>580</v>
      </c>
      <c r="F248" s="10">
        <v>0.17</v>
      </c>
      <c r="G248" s="10">
        <v>0.35</v>
      </c>
      <c r="H248" s="10">
        <v>0.42</v>
      </c>
      <c r="I248" s="10">
        <v>0.22</v>
      </c>
      <c r="J248" s="111"/>
      <c r="K248" s="10">
        <v>0.32</v>
      </c>
      <c r="L248" s="11">
        <v>0.13</v>
      </c>
      <c r="M248" s="11">
        <v>0.86699999999999999</v>
      </c>
      <c r="N248" s="11">
        <v>0.42099999999999999</v>
      </c>
      <c r="O248" s="11">
        <v>0.40899999999999997</v>
      </c>
      <c r="P248" s="11">
        <v>40.9</v>
      </c>
      <c r="Q248" s="12">
        <v>0.1082</v>
      </c>
      <c r="R248" s="104">
        <v>0.30399999999999999</v>
      </c>
      <c r="S248" s="11" t="s">
        <v>1002</v>
      </c>
      <c r="T248" s="11">
        <v>0.56699999999999995</v>
      </c>
      <c r="U248" s="21" t="s">
        <v>1001</v>
      </c>
      <c r="V248" s="111"/>
      <c r="W248" s="15">
        <v>112</v>
      </c>
      <c r="X248" s="19">
        <v>0.46300000000000002</v>
      </c>
      <c r="Y248" s="11">
        <v>0.49</v>
      </c>
      <c r="Z248" s="11">
        <v>0.318</v>
      </c>
      <c r="AA248" s="11">
        <v>-0.13400000000000001</v>
      </c>
      <c r="AB248" s="11">
        <v>0.29499999999999998</v>
      </c>
      <c r="AC248" s="21" t="s">
        <v>1003</v>
      </c>
      <c r="AD248" s="11">
        <v>1.756</v>
      </c>
      <c r="AE248" s="111"/>
      <c r="AF248" s="11">
        <v>1.0840000000000001</v>
      </c>
      <c r="AG248" s="11">
        <v>0.19400000000000001</v>
      </c>
      <c r="AH248" s="11">
        <v>0.621</v>
      </c>
      <c r="AI248" s="11">
        <v>0.12</v>
      </c>
      <c r="AJ248" s="14">
        <v>112</v>
      </c>
      <c r="AK248" s="11">
        <v>0.33900000000000002</v>
      </c>
      <c r="AL248" s="11">
        <v>0.154</v>
      </c>
      <c r="AM248" s="11">
        <v>2.2650000000000001</v>
      </c>
      <c r="AN248" s="111"/>
      <c r="AO248" s="11">
        <v>0.14699999999999999</v>
      </c>
      <c r="AP248" s="21" t="s">
        <v>1004</v>
      </c>
      <c r="AQ248" s="12">
        <v>0.1066</v>
      </c>
      <c r="AR248" s="11">
        <v>0.48499999999999999</v>
      </c>
      <c r="AS248" s="15">
        <v>113</v>
      </c>
      <c r="AT248" s="10">
        <v>0.26</v>
      </c>
      <c r="AU248" s="11">
        <v>0.128</v>
      </c>
      <c r="AV248" s="11">
        <v>0.25700000000000001</v>
      </c>
      <c r="AW248" s="21" t="s">
        <v>1005</v>
      </c>
      <c r="AX248" s="11">
        <v>0.21</v>
      </c>
      <c r="AY248" s="11">
        <v>0.33500000000000002</v>
      </c>
      <c r="AZ248" s="11">
        <v>0.159</v>
      </c>
      <c r="BA248" s="11">
        <v>0.33600000000000002</v>
      </c>
      <c r="BB248" s="11">
        <v>2.0350000000000001</v>
      </c>
      <c r="BC248" s="111"/>
      <c r="BD248" s="15">
        <v>110</v>
      </c>
      <c r="BE248" s="11">
        <v>0.67300000000000004</v>
      </c>
      <c r="BF248" s="11">
        <v>0.71399999999999997</v>
      </c>
      <c r="BG248" s="11">
        <v>7.2999999999999995E-2</v>
      </c>
      <c r="BH248" s="11">
        <v>0.27300000000000002</v>
      </c>
      <c r="BI248" s="11">
        <v>1.9590000000000001</v>
      </c>
      <c r="BJ248" s="111"/>
      <c r="BK248" s="15">
        <v>113</v>
      </c>
      <c r="BL248" s="11">
        <v>0.13100000000000001</v>
      </c>
      <c r="BM248" s="11">
        <v>0.18</v>
      </c>
      <c r="BN248" s="11">
        <v>0.23</v>
      </c>
      <c r="BO248" s="11">
        <v>0.40699999999999997</v>
      </c>
      <c r="BP248" s="11">
        <v>2.8</v>
      </c>
      <c r="BQ248" s="111"/>
      <c r="BR248" s="15">
        <v>124</v>
      </c>
      <c r="BS248" s="11">
        <v>0.33</v>
      </c>
      <c r="BT248" s="11">
        <v>0.78100000000000003</v>
      </c>
      <c r="BU248" s="11">
        <v>4.8000000000000001E-2</v>
      </c>
      <c r="BV248" s="11">
        <v>0.25800000000000001</v>
      </c>
      <c r="BW248" s="11" t="s">
        <v>1006</v>
      </c>
      <c r="BX248" s="11">
        <v>1.655</v>
      </c>
      <c r="BY248" s="111"/>
      <c r="BZ248" s="15">
        <v>112</v>
      </c>
      <c r="CA248" s="11">
        <v>0.35599999999999998</v>
      </c>
      <c r="CB248" s="11">
        <v>0.28599999999999998</v>
      </c>
      <c r="CC248" s="11">
        <v>-0.20499999999999999</v>
      </c>
      <c r="CD248" s="11">
        <v>0.34799999999999998</v>
      </c>
      <c r="CE248" s="21" t="s">
        <v>1007</v>
      </c>
      <c r="CF248" s="11">
        <v>2.532</v>
      </c>
      <c r="CG248" s="111"/>
      <c r="CH248" s="11">
        <v>0.48099999999999998</v>
      </c>
    </row>
    <row r="249" spans="1:86" x14ac:dyDescent="0.25">
      <c r="A249" s="16" t="s">
        <v>559</v>
      </c>
      <c r="B249" s="13" t="s">
        <v>560</v>
      </c>
      <c r="C249" s="9" t="s">
        <v>159</v>
      </c>
      <c r="D249" s="9" t="s">
        <v>188</v>
      </c>
      <c r="E249" s="16" t="s">
        <v>554</v>
      </c>
      <c r="F249" s="10">
        <v>0.31</v>
      </c>
      <c r="G249" s="10">
        <v>0.34</v>
      </c>
      <c r="H249" s="10">
        <v>0.32</v>
      </c>
      <c r="I249" s="10">
        <v>0.2</v>
      </c>
      <c r="J249" s="111"/>
      <c r="K249" s="10">
        <v>0.32</v>
      </c>
      <c r="L249" s="11">
        <v>1.4999999999999999E-2</v>
      </c>
      <c r="M249" s="11">
        <v>0.06</v>
      </c>
      <c r="N249" s="11">
        <v>0.94199999999999995</v>
      </c>
      <c r="O249" s="11">
        <v>4.5999999999999999E-2</v>
      </c>
      <c r="P249" s="11">
        <v>4.5999999999999996</v>
      </c>
      <c r="Q249" s="12">
        <v>5.0000000000000001E-3</v>
      </c>
      <c r="R249" s="104">
        <v>0.88500000000000001</v>
      </c>
      <c r="S249" s="11" t="s">
        <v>1009</v>
      </c>
      <c r="T249" s="11">
        <v>0.95899999999999996</v>
      </c>
      <c r="U249" s="21" t="s">
        <v>1008</v>
      </c>
      <c r="V249" s="111"/>
      <c r="W249" s="15">
        <v>111</v>
      </c>
      <c r="X249" s="19">
        <v>0.66900000000000004</v>
      </c>
      <c r="Y249" s="11">
        <v>9.2999999999999999E-2</v>
      </c>
      <c r="Z249" s="11">
        <v>0.34899999999999998</v>
      </c>
      <c r="AA249" s="11">
        <v>-0.126</v>
      </c>
      <c r="AB249" s="11">
        <v>0.16200000000000001</v>
      </c>
      <c r="AC249" s="21" t="s">
        <v>1010</v>
      </c>
      <c r="AD249" s="11">
        <v>0.64800000000000002</v>
      </c>
      <c r="AE249" s="111"/>
      <c r="AF249" s="11">
        <v>0.92600000000000005</v>
      </c>
      <c r="AG249" s="11">
        <v>0.95299999999999996</v>
      </c>
      <c r="AH249" s="11">
        <v>1.0129999999999999</v>
      </c>
      <c r="AI249" s="11">
        <v>0.96499999999999997</v>
      </c>
      <c r="AJ249" s="14">
        <v>111</v>
      </c>
      <c r="AK249" s="11">
        <v>6.6000000000000003E-2</v>
      </c>
      <c r="AL249" s="11">
        <v>6.0000000000000001E-3</v>
      </c>
      <c r="AM249" s="11">
        <v>0.36899999999999999</v>
      </c>
      <c r="AN249" s="111"/>
      <c r="AO249" s="11">
        <v>0.872</v>
      </c>
      <c r="AP249" s="21" t="s">
        <v>1011</v>
      </c>
      <c r="AQ249" s="12">
        <v>7.0000000000000001E-3</v>
      </c>
      <c r="AR249" s="11">
        <v>6.4000000000000001E-2</v>
      </c>
      <c r="AS249" s="15">
        <v>113</v>
      </c>
      <c r="AT249" s="10">
        <v>0.32</v>
      </c>
      <c r="AU249" s="11">
        <v>2.1000000000000001E-2</v>
      </c>
      <c r="AV249" s="11">
        <v>0.93200000000000005</v>
      </c>
      <c r="AW249" s="21" t="s">
        <v>1012</v>
      </c>
      <c r="AX249" s="11">
        <v>0.88300000000000001</v>
      </c>
      <c r="AY249" s="11">
        <v>0.71</v>
      </c>
      <c r="AZ249" s="11">
        <v>0</v>
      </c>
      <c r="BA249" s="11">
        <v>7.0999999999999994E-2</v>
      </c>
      <c r="BB249" s="11">
        <v>0.41899999999999998</v>
      </c>
      <c r="BC249" s="111"/>
      <c r="BD249" s="15">
        <v>108</v>
      </c>
      <c r="BE249" s="11">
        <v>0.93799999999999994</v>
      </c>
      <c r="BF249" s="11">
        <v>0.88300000000000001</v>
      </c>
      <c r="BG249" s="11">
        <v>0</v>
      </c>
      <c r="BH249" s="11">
        <v>5.6000000000000001E-2</v>
      </c>
      <c r="BI249" s="11">
        <v>0.30299999999999999</v>
      </c>
      <c r="BJ249" s="111"/>
      <c r="BK249" s="15">
        <v>111</v>
      </c>
      <c r="BL249" s="11">
        <v>0.89400000000000002</v>
      </c>
      <c r="BM249" s="11">
        <v>0.82699999999999996</v>
      </c>
      <c r="BN249" s="11">
        <v>1.7999999999999999E-2</v>
      </c>
      <c r="BO249" s="11">
        <v>7.1999999999999995E-2</v>
      </c>
      <c r="BP249" s="11">
        <v>0.38500000000000001</v>
      </c>
      <c r="BQ249" s="111"/>
      <c r="BR249" s="15">
        <v>122</v>
      </c>
      <c r="BS249" s="11">
        <v>0.77600000000000002</v>
      </c>
      <c r="BT249" s="11">
        <v>0.17599999999999999</v>
      </c>
      <c r="BU249" s="11">
        <v>-0.107</v>
      </c>
      <c r="BV249" s="11">
        <v>0.107</v>
      </c>
      <c r="BW249" s="11" t="s">
        <v>1013</v>
      </c>
      <c r="BX249" s="11">
        <v>0.54100000000000004</v>
      </c>
      <c r="BY249" s="111"/>
      <c r="BZ249" s="15">
        <v>108</v>
      </c>
      <c r="CA249" s="11">
        <v>0.755</v>
      </c>
      <c r="CB249" s="11">
        <v>0.128</v>
      </c>
      <c r="CC249" s="11">
        <v>-0.13</v>
      </c>
      <c r="CD249" s="11">
        <v>0.13</v>
      </c>
      <c r="CE249" s="21" t="s">
        <v>1014</v>
      </c>
      <c r="CF249" s="11">
        <v>0.55600000000000005</v>
      </c>
      <c r="CG249" s="111"/>
      <c r="CH249" s="11">
        <v>0.76200000000000001</v>
      </c>
    </row>
    <row r="250" spans="1:86" x14ac:dyDescent="0.25">
      <c r="A250" s="16" t="s">
        <v>583</v>
      </c>
      <c r="B250" s="13" t="s">
        <v>560</v>
      </c>
      <c r="C250" s="9" t="s">
        <v>159</v>
      </c>
      <c r="D250" s="9" t="s">
        <v>188</v>
      </c>
      <c r="E250" s="16" t="s">
        <v>580</v>
      </c>
      <c r="F250" s="10">
        <v>1.88</v>
      </c>
      <c r="G250" s="10">
        <v>1.81</v>
      </c>
      <c r="H250" s="10">
        <v>2.4900000000000002</v>
      </c>
      <c r="I250" s="10">
        <v>2.0299999999999998</v>
      </c>
      <c r="J250" s="111"/>
      <c r="K250" s="10">
        <v>2.06</v>
      </c>
      <c r="L250" s="11">
        <v>0.371</v>
      </c>
      <c r="M250" s="11">
        <v>0.40400000000000003</v>
      </c>
      <c r="N250" s="11">
        <v>0.66800000000000004</v>
      </c>
      <c r="O250" s="11">
        <v>0.18</v>
      </c>
      <c r="P250" s="11">
        <v>18</v>
      </c>
      <c r="Q250" s="12">
        <v>0.16300000000000001</v>
      </c>
      <c r="R250" s="104">
        <v>0.80700000000000005</v>
      </c>
      <c r="S250" s="11" t="s">
        <v>1016</v>
      </c>
      <c r="T250" s="11">
        <v>0.92600000000000005</v>
      </c>
      <c r="U250" s="21" t="s">
        <v>1015</v>
      </c>
      <c r="V250" s="111"/>
      <c r="W250" s="15">
        <v>96</v>
      </c>
      <c r="X250" s="19">
        <v>0.875</v>
      </c>
      <c r="Y250" s="11">
        <v>0.79600000000000004</v>
      </c>
      <c r="Z250" s="11">
        <v>7.9000000000000001E-2</v>
      </c>
      <c r="AA250" s="11">
        <v>0.17699999999999999</v>
      </c>
      <c r="AB250" s="11">
        <v>0.67700000000000005</v>
      </c>
      <c r="AC250" s="21" t="s">
        <v>1017</v>
      </c>
      <c r="AD250" s="11">
        <v>3.8650000000000002</v>
      </c>
      <c r="AE250" s="111"/>
      <c r="AF250" s="11">
        <v>0.92400000000000004</v>
      </c>
      <c r="AG250" s="11">
        <v>0.97699999999999998</v>
      </c>
      <c r="AH250" s="11">
        <v>0.92500000000000004</v>
      </c>
      <c r="AI250" s="11">
        <v>0.90400000000000003</v>
      </c>
      <c r="AJ250" s="14">
        <v>101</v>
      </c>
      <c r="AK250" s="11">
        <v>0.95199999999999996</v>
      </c>
      <c r="AL250" s="11">
        <v>0.32300000000000001</v>
      </c>
      <c r="AM250" s="11">
        <v>4.4279999999999999</v>
      </c>
      <c r="AN250" s="111"/>
      <c r="AO250" s="11">
        <v>0.88900000000000001</v>
      </c>
      <c r="AP250" s="21" t="s">
        <v>1018</v>
      </c>
      <c r="AQ250" s="12">
        <v>2.1600000000000001E-2</v>
      </c>
      <c r="AR250" s="11">
        <v>2.7E-2</v>
      </c>
      <c r="AS250" s="15">
        <v>100</v>
      </c>
      <c r="AT250" s="10">
        <v>1.85</v>
      </c>
      <c r="AU250" s="11">
        <v>4.9000000000000002E-2</v>
      </c>
      <c r="AV250" s="11">
        <v>0.94099999999999995</v>
      </c>
      <c r="AW250" s="21" t="s">
        <v>1019</v>
      </c>
      <c r="AX250" s="11">
        <v>0.90300000000000002</v>
      </c>
      <c r="AY250" s="11">
        <v>0.93300000000000005</v>
      </c>
      <c r="AZ250" s="11">
        <v>-0.26</v>
      </c>
      <c r="BA250" s="11">
        <v>0.57999999999999996</v>
      </c>
      <c r="BB250" s="11">
        <v>3.085</v>
      </c>
      <c r="BC250" s="111"/>
      <c r="BD250" s="15">
        <v>100</v>
      </c>
      <c r="BE250" s="11">
        <v>0.85499999999999998</v>
      </c>
      <c r="BF250" s="11">
        <v>0.42699999999999999</v>
      </c>
      <c r="BG250" s="11">
        <v>0.7</v>
      </c>
      <c r="BH250" s="11">
        <v>1.1000000000000001</v>
      </c>
      <c r="BI250" s="11">
        <v>5.024</v>
      </c>
      <c r="BJ250" s="111"/>
      <c r="BK250" s="15">
        <v>102</v>
      </c>
      <c r="BL250" s="11">
        <v>0.83499999999999996</v>
      </c>
      <c r="BM250" s="11">
        <v>0.45900000000000002</v>
      </c>
      <c r="BN250" s="11">
        <v>0.52900000000000003</v>
      </c>
      <c r="BO250" s="11">
        <v>1.1759999999999999</v>
      </c>
      <c r="BP250" s="11">
        <v>5.1760000000000002</v>
      </c>
      <c r="BQ250" s="111"/>
      <c r="BR250" s="15">
        <v>111</v>
      </c>
      <c r="BS250" s="11">
        <v>0.92800000000000005</v>
      </c>
      <c r="BT250" s="11">
        <v>0.85599999999999998</v>
      </c>
      <c r="BU250" s="11">
        <v>0.36899999999999999</v>
      </c>
      <c r="BV250" s="11">
        <v>0.76600000000000001</v>
      </c>
      <c r="BW250" s="11" t="s">
        <v>1020</v>
      </c>
      <c r="BX250" s="11">
        <v>3.2610000000000001</v>
      </c>
      <c r="BY250" s="111"/>
      <c r="BZ250" s="15">
        <v>101</v>
      </c>
      <c r="CA250" s="11">
        <v>0.90200000000000002</v>
      </c>
      <c r="CB250" s="11">
        <v>0.57399999999999995</v>
      </c>
      <c r="CC250" s="11">
        <v>-0.436</v>
      </c>
      <c r="CD250" s="11">
        <v>0.81200000000000006</v>
      </c>
      <c r="CE250" s="21" t="s">
        <v>1021</v>
      </c>
      <c r="CF250" s="11">
        <v>3.9390000000000001</v>
      </c>
      <c r="CG250" s="111"/>
      <c r="CH250" s="11">
        <v>0.92400000000000004</v>
      </c>
    </row>
    <row r="251" spans="1:86" x14ac:dyDescent="0.25">
      <c r="A251" s="16" t="s">
        <v>561</v>
      </c>
      <c r="B251" s="13" t="s">
        <v>562</v>
      </c>
      <c r="C251" s="9" t="s">
        <v>159</v>
      </c>
      <c r="D251" s="9" t="s">
        <v>188</v>
      </c>
      <c r="E251" s="16" t="s">
        <v>554</v>
      </c>
      <c r="F251" s="10">
        <v>0.09</v>
      </c>
      <c r="G251" s="10">
        <v>0.1</v>
      </c>
      <c r="H251" s="10">
        <v>0.1</v>
      </c>
      <c r="I251" s="10">
        <v>0.11</v>
      </c>
      <c r="J251" s="111"/>
      <c r="K251" s="10">
        <v>0.1</v>
      </c>
      <c r="L251" s="11">
        <v>2E-3</v>
      </c>
      <c r="M251" s="11">
        <v>4.0000000000000001E-3</v>
      </c>
      <c r="N251" s="11">
        <v>0.996</v>
      </c>
      <c r="O251" s="11">
        <v>1.9E-2</v>
      </c>
      <c r="P251" s="11">
        <v>1.9</v>
      </c>
      <c r="Q251" s="12">
        <v>5.0000000000000001E-4</v>
      </c>
      <c r="R251" s="104">
        <v>0.94</v>
      </c>
      <c r="S251" s="11" t="s">
        <v>1023</v>
      </c>
      <c r="T251" s="11">
        <v>0.97899999999999998</v>
      </c>
      <c r="U251" s="21" t="s">
        <v>1022</v>
      </c>
      <c r="V251" s="111"/>
      <c r="W251" s="15">
        <v>113</v>
      </c>
      <c r="X251" s="19">
        <v>0.60099999999999998</v>
      </c>
      <c r="Y251" s="11">
        <v>0.74299999999999999</v>
      </c>
      <c r="Z251" s="11">
        <v>0.105</v>
      </c>
      <c r="AA251" s="11">
        <v>2.7E-2</v>
      </c>
      <c r="AB251" s="11">
        <v>4.3999999999999997E-2</v>
      </c>
      <c r="AC251" s="21" t="s">
        <v>1024</v>
      </c>
      <c r="AD251" s="11">
        <v>0.498</v>
      </c>
      <c r="AE251" s="111"/>
      <c r="AF251" s="11">
        <v>1</v>
      </c>
      <c r="AG251" s="11">
        <v>1</v>
      </c>
      <c r="AH251" s="11">
        <v>0.91600000000000004</v>
      </c>
      <c r="AI251" s="11">
        <v>0.91600000000000004</v>
      </c>
      <c r="AJ251" s="14">
        <v>112</v>
      </c>
      <c r="AK251" s="11">
        <v>1.2E-2</v>
      </c>
      <c r="AL251" s="11">
        <v>0</v>
      </c>
      <c r="AM251" s="11">
        <v>0.115</v>
      </c>
      <c r="AN251" s="111"/>
      <c r="AO251" s="11">
        <v>1</v>
      </c>
      <c r="AP251" s="21" t="s">
        <v>1025</v>
      </c>
      <c r="AQ251" s="12">
        <v>2.9999999999999997E-4</v>
      </c>
      <c r="AR251" s="11">
        <v>1.4999999999999999E-2</v>
      </c>
      <c r="AS251" s="15">
        <v>114</v>
      </c>
      <c r="AT251" s="10">
        <v>0.1</v>
      </c>
      <c r="AU251" s="11">
        <v>1E-3</v>
      </c>
      <c r="AV251" s="11">
        <v>1</v>
      </c>
      <c r="AW251" s="21" t="s">
        <v>1025</v>
      </c>
      <c r="AX251" s="11">
        <v>1</v>
      </c>
      <c r="AY251" s="11">
        <v>0.96599999999999997</v>
      </c>
      <c r="AZ251" s="11">
        <v>0</v>
      </c>
      <c r="BA251" s="11">
        <v>0</v>
      </c>
      <c r="BB251" s="11">
        <v>0</v>
      </c>
      <c r="BC251" s="111"/>
      <c r="BD251" s="15">
        <v>110</v>
      </c>
      <c r="BE251" s="11">
        <v>0.91600000000000004</v>
      </c>
      <c r="BF251" s="11">
        <v>0.97199999999999998</v>
      </c>
      <c r="BG251" s="11">
        <v>0</v>
      </c>
      <c r="BH251" s="11">
        <v>1.7999999999999999E-2</v>
      </c>
      <c r="BI251" s="11">
        <v>0.17299999999999999</v>
      </c>
      <c r="BJ251" s="111"/>
      <c r="BK251" s="15">
        <v>112</v>
      </c>
      <c r="BL251" s="11">
        <v>0.91600000000000004</v>
      </c>
      <c r="BM251" s="11">
        <v>0.93700000000000006</v>
      </c>
      <c r="BN251" s="11">
        <v>0</v>
      </c>
      <c r="BO251" s="11">
        <v>1.7999999999999999E-2</v>
      </c>
      <c r="BP251" s="11">
        <v>0.17199999999999999</v>
      </c>
      <c r="BQ251" s="111"/>
      <c r="BR251" s="15">
        <v>124</v>
      </c>
      <c r="BS251" s="11">
        <v>0.60399999999999998</v>
      </c>
      <c r="BT251" s="11">
        <v>0.70399999999999996</v>
      </c>
      <c r="BU251" s="11">
        <v>2.4E-2</v>
      </c>
      <c r="BV251" s="11">
        <v>0.04</v>
      </c>
      <c r="BW251" s="11" t="s">
        <v>1026</v>
      </c>
      <c r="BX251" s="11">
        <v>0.47499999999999998</v>
      </c>
      <c r="BY251" s="111"/>
      <c r="BZ251" s="15">
        <v>111</v>
      </c>
      <c r="CA251" s="11">
        <v>0.82699999999999996</v>
      </c>
      <c r="CB251" s="11">
        <v>0.77200000000000002</v>
      </c>
      <c r="CC251" s="11">
        <v>2.7E-2</v>
      </c>
      <c r="CD251" s="11">
        <v>2.7E-2</v>
      </c>
      <c r="CE251" s="21" t="s">
        <v>1027</v>
      </c>
      <c r="CF251" s="11">
        <v>0.36399999999999999</v>
      </c>
      <c r="CG251" s="111"/>
      <c r="CH251" s="11">
        <v>0.69099999999999995</v>
      </c>
    </row>
    <row r="252" spans="1:86" x14ac:dyDescent="0.25">
      <c r="A252" s="16" t="s">
        <v>584</v>
      </c>
      <c r="B252" s="13" t="s">
        <v>562</v>
      </c>
      <c r="C252" s="9" t="s">
        <v>159</v>
      </c>
      <c r="D252" s="9" t="s">
        <v>188</v>
      </c>
      <c r="E252" s="16" t="s">
        <v>580</v>
      </c>
      <c r="F252" s="10">
        <v>0.64</v>
      </c>
      <c r="G252" s="10">
        <v>0.74</v>
      </c>
      <c r="H252" s="10">
        <v>0.73</v>
      </c>
      <c r="I252" s="10">
        <v>0.44</v>
      </c>
      <c r="J252" s="111"/>
      <c r="K252" s="10">
        <v>0.7</v>
      </c>
      <c r="L252" s="11">
        <v>5.6000000000000001E-2</v>
      </c>
      <c r="M252" s="11">
        <v>2.9000000000000001E-2</v>
      </c>
      <c r="N252" s="11">
        <v>0.97099999999999997</v>
      </c>
      <c r="O252" s="11">
        <v>0.08</v>
      </c>
      <c r="P252" s="11">
        <v>8</v>
      </c>
      <c r="Q252" s="12">
        <v>6.8999999999999999E-3</v>
      </c>
      <c r="R252" s="104">
        <v>0.98499999999999999</v>
      </c>
      <c r="S252" s="11" t="s">
        <v>1029</v>
      </c>
      <c r="T252" s="11">
        <v>0.995</v>
      </c>
      <c r="U252" s="21" t="s">
        <v>1028</v>
      </c>
      <c r="V252" s="111"/>
      <c r="W252" s="15">
        <v>112</v>
      </c>
      <c r="X252" s="19">
        <v>0.82099999999999995</v>
      </c>
      <c r="Y252" s="11">
        <v>0.49399999999999999</v>
      </c>
      <c r="Z252" s="11">
        <v>0.36299999999999999</v>
      </c>
      <c r="AA252" s="11">
        <v>-0.26800000000000002</v>
      </c>
      <c r="AB252" s="11">
        <v>0.32100000000000001</v>
      </c>
      <c r="AC252" s="21" t="s">
        <v>1030</v>
      </c>
      <c r="AD252" s="11">
        <v>2.8130000000000002</v>
      </c>
      <c r="AE252" s="111"/>
      <c r="AF252" s="11">
        <v>0.98299999999999998</v>
      </c>
      <c r="AG252" s="11">
        <v>1.014</v>
      </c>
      <c r="AH252" s="11">
        <v>0.996</v>
      </c>
      <c r="AI252" s="11">
        <v>1.01</v>
      </c>
      <c r="AJ252" s="14">
        <v>110</v>
      </c>
      <c r="AK252" s="11">
        <v>8.7999999999999995E-2</v>
      </c>
      <c r="AL252" s="11">
        <v>2.1000000000000001E-2</v>
      </c>
      <c r="AM252" s="11">
        <v>0.69699999999999995</v>
      </c>
      <c r="AN252" s="111"/>
      <c r="AO252" s="11">
        <v>0.99399999999999999</v>
      </c>
      <c r="AP252" s="21" t="s">
        <v>1031</v>
      </c>
      <c r="AQ252" s="12">
        <v>8.9999999999999993E-3</v>
      </c>
      <c r="AR252" s="11">
        <v>0.106</v>
      </c>
      <c r="AS252" s="15">
        <v>112</v>
      </c>
      <c r="AT252" s="10">
        <v>0.69</v>
      </c>
      <c r="AU252" s="11">
        <v>7.2999999999999995E-2</v>
      </c>
      <c r="AV252" s="11">
        <v>0.997</v>
      </c>
      <c r="AW252" s="21" t="s">
        <v>1032</v>
      </c>
      <c r="AX252" s="11">
        <v>0.997</v>
      </c>
      <c r="AY252" s="11">
        <v>0.81599999999999995</v>
      </c>
      <c r="AZ252" s="11">
        <v>3.5999999999999997E-2</v>
      </c>
      <c r="BA252" s="11">
        <v>3.5999999999999997E-2</v>
      </c>
      <c r="BB252" s="11">
        <v>0.48399999999999999</v>
      </c>
      <c r="BC252" s="111"/>
      <c r="BD252" s="15">
        <v>109</v>
      </c>
      <c r="BE252" s="11">
        <v>0.97899999999999998</v>
      </c>
      <c r="BF252" s="11">
        <v>0.97599999999999998</v>
      </c>
      <c r="BG252" s="11">
        <v>-2.8000000000000001E-2</v>
      </c>
      <c r="BH252" s="11">
        <v>0.156</v>
      </c>
      <c r="BI252" s="11">
        <v>1.0369999999999999</v>
      </c>
      <c r="BJ252" s="111"/>
      <c r="BK252" s="15">
        <v>110</v>
      </c>
      <c r="BL252" s="11">
        <v>0.99199999999999999</v>
      </c>
      <c r="BM252" s="11">
        <v>0.84099999999999997</v>
      </c>
      <c r="BN252" s="11">
        <v>5.5E-2</v>
      </c>
      <c r="BO252" s="11">
        <v>7.2999999999999995E-2</v>
      </c>
      <c r="BP252" s="11">
        <v>0.57099999999999995</v>
      </c>
      <c r="BQ252" s="111"/>
      <c r="BR252" s="15">
        <v>123</v>
      </c>
      <c r="BS252" s="11">
        <v>0.86599999999999999</v>
      </c>
      <c r="BT252" s="11">
        <v>0.64400000000000002</v>
      </c>
      <c r="BU252" s="11">
        <v>-0.20300000000000001</v>
      </c>
      <c r="BV252" s="11">
        <v>0.252</v>
      </c>
      <c r="BW252" s="11" t="s">
        <v>1033</v>
      </c>
      <c r="BX252" s="11">
        <v>2.2290000000000001</v>
      </c>
      <c r="BY252" s="111"/>
      <c r="BZ252" s="15">
        <v>110</v>
      </c>
      <c r="CA252" s="11">
        <v>0.88600000000000001</v>
      </c>
      <c r="CB252" s="11">
        <v>0.51600000000000001</v>
      </c>
      <c r="CC252" s="11">
        <v>-0.245</v>
      </c>
      <c r="CD252" s="11">
        <v>0.245</v>
      </c>
      <c r="CE252" s="21" t="s">
        <v>1034</v>
      </c>
      <c r="CF252" s="11">
        <v>2.1739999999999999</v>
      </c>
      <c r="CG252" s="111"/>
      <c r="CH252" s="11">
        <v>0.85799999999999998</v>
      </c>
    </row>
    <row r="253" spans="1:86" x14ac:dyDescent="0.25">
      <c r="A253" s="16" t="s">
        <v>563</v>
      </c>
      <c r="B253" s="13" t="s">
        <v>564</v>
      </c>
      <c r="C253" s="9" t="s">
        <v>159</v>
      </c>
      <c r="D253" s="9" t="s">
        <v>188</v>
      </c>
      <c r="E253" s="16" t="s">
        <v>554</v>
      </c>
      <c r="F253" s="10">
        <v>0.56999999999999995</v>
      </c>
      <c r="G253" s="10">
        <v>0.65</v>
      </c>
      <c r="H253" s="10">
        <v>0.59</v>
      </c>
      <c r="I253" s="10">
        <v>0.56999999999999995</v>
      </c>
      <c r="J253" s="111"/>
      <c r="K253" s="10">
        <v>0.6</v>
      </c>
      <c r="L253" s="11">
        <v>4.1000000000000002E-2</v>
      </c>
      <c r="M253" s="11">
        <v>0.28199999999999997</v>
      </c>
      <c r="N253" s="11">
        <v>0.755</v>
      </c>
      <c r="O253" s="11">
        <v>6.8000000000000005E-2</v>
      </c>
      <c r="P253" s="11">
        <v>6.8</v>
      </c>
      <c r="Q253" s="12">
        <v>1.84E-2</v>
      </c>
      <c r="R253" s="104">
        <v>0.79600000000000004</v>
      </c>
      <c r="S253" s="11" t="s">
        <v>1035</v>
      </c>
      <c r="T253" s="11">
        <v>0.92100000000000004</v>
      </c>
      <c r="U253" s="21" t="s">
        <v>343</v>
      </c>
      <c r="V253" s="111"/>
      <c r="W253" s="15">
        <v>111</v>
      </c>
      <c r="X253" s="19">
        <v>0.82699999999999996</v>
      </c>
      <c r="Y253" s="11">
        <v>0.496</v>
      </c>
      <c r="Z253" s="11">
        <v>8.5000000000000006E-2</v>
      </c>
      <c r="AA253" s="11">
        <v>-5.3999999999999999E-2</v>
      </c>
      <c r="AB253" s="11">
        <v>0.19800000000000001</v>
      </c>
      <c r="AC253" s="21" t="s">
        <v>1036</v>
      </c>
      <c r="AD253" s="11">
        <v>0.64200000000000002</v>
      </c>
      <c r="AE253" s="111"/>
      <c r="AF253" s="11">
        <v>0.94499999999999995</v>
      </c>
      <c r="AG253" s="11">
        <v>0.89100000000000001</v>
      </c>
      <c r="AH253" s="11">
        <v>0.88400000000000001</v>
      </c>
      <c r="AI253" s="11">
        <v>0.78700000000000003</v>
      </c>
      <c r="AJ253" s="14">
        <v>111</v>
      </c>
      <c r="AK253" s="11">
        <v>0.16500000000000001</v>
      </c>
      <c r="AL253" s="11">
        <v>3.7999999999999999E-2</v>
      </c>
      <c r="AM253" s="11">
        <v>0.65600000000000003</v>
      </c>
      <c r="AN253" s="111"/>
      <c r="AO253" s="11">
        <v>0.82599999999999996</v>
      </c>
      <c r="AP253" s="21" t="s">
        <v>1037</v>
      </c>
      <c r="AQ253" s="12">
        <v>2.52E-2</v>
      </c>
      <c r="AR253" s="11">
        <v>9.1999999999999998E-2</v>
      </c>
      <c r="AS253" s="15">
        <v>113</v>
      </c>
      <c r="AT253" s="10">
        <v>0.61</v>
      </c>
      <c r="AU253" s="11">
        <v>5.6000000000000001E-2</v>
      </c>
      <c r="AV253" s="11">
        <v>0.90500000000000003</v>
      </c>
      <c r="AW253" s="21" t="s">
        <v>1038</v>
      </c>
      <c r="AX253" s="11">
        <v>0.84199999999999997</v>
      </c>
      <c r="AY253" s="11">
        <v>0.46100000000000002</v>
      </c>
      <c r="AZ253" s="11">
        <v>8.7999999999999995E-2</v>
      </c>
      <c r="BA253" s="11">
        <v>0.14199999999999999</v>
      </c>
      <c r="BB253" s="11">
        <v>0.60599999999999998</v>
      </c>
      <c r="BC253" s="111"/>
      <c r="BD253" s="15">
        <v>109</v>
      </c>
      <c r="BE253" s="11">
        <v>0.83499999999999996</v>
      </c>
      <c r="BF253" s="11">
        <v>0.60799999999999998</v>
      </c>
      <c r="BG253" s="11">
        <v>-3.6999999999999998E-2</v>
      </c>
      <c r="BH253" s="11">
        <v>0.14699999999999999</v>
      </c>
      <c r="BI253" s="11">
        <v>0.626</v>
      </c>
      <c r="BJ253" s="111"/>
      <c r="BK253" s="15">
        <v>112</v>
      </c>
      <c r="BL253" s="11">
        <v>0.74399999999999999</v>
      </c>
      <c r="BM253" s="11">
        <v>0.83499999999999996</v>
      </c>
      <c r="BN253" s="11">
        <v>6.3E-2</v>
      </c>
      <c r="BO253" s="11">
        <v>0.20499999999999999</v>
      </c>
      <c r="BP253" s="11">
        <v>0.73499999999999999</v>
      </c>
      <c r="BQ253" s="111"/>
      <c r="BR253" s="15">
        <v>123</v>
      </c>
      <c r="BS253" s="11">
        <v>0.68799999999999994</v>
      </c>
      <c r="BT253" s="11">
        <v>0.95699999999999996</v>
      </c>
      <c r="BU253" s="11">
        <v>3.3000000000000002E-2</v>
      </c>
      <c r="BV253" s="11">
        <v>0.26</v>
      </c>
      <c r="BW253" s="11" t="s">
        <v>1039</v>
      </c>
      <c r="BX253" s="11">
        <v>0.80200000000000005</v>
      </c>
      <c r="BY253" s="111"/>
      <c r="BZ253" s="15">
        <v>110</v>
      </c>
      <c r="CA253" s="11">
        <v>0.74</v>
      </c>
      <c r="CB253" s="11">
        <v>0.877</v>
      </c>
      <c r="CC253" s="11">
        <v>-8.9999999999999993E-3</v>
      </c>
      <c r="CD253" s="11">
        <v>0.245</v>
      </c>
      <c r="CE253" s="21" t="s">
        <v>1040</v>
      </c>
      <c r="CF253" s="11">
        <v>0.76600000000000001</v>
      </c>
      <c r="CG253" s="111"/>
      <c r="CH253" s="11">
        <v>0.80600000000000005</v>
      </c>
    </row>
    <row r="254" spans="1:86" x14ac:dyDescent="0.25">
      <c r="A254" s="16" t="s">
        <v>585</v>
      </c>
      <c r="B254" s="13" t="s">
        <v>564</v>
      </c>
      <c r="C254" s="9" t="s">
        <v>159</v>
      </c>
      <c r="D254" s="9" t="s">
        <v>188</v>
      </c>
      <c r="E254" s="16" t="s">
        <v>580</v>
      </c>
      <c r="F254" s="10">
        <v>2.09</v>
      </c>
      <c r="G254" s="10">
        <v>2.8</v>
      </c>
      <c r="H254" s="10">
        <v>3.55</v>
      </c>
      <c r="I254" s="10">
        <v>2.64</v>
      </c>
      <c r="J254" s="111"/>
      <c r="K254" s="10">
        <v>2.81</v>
      </c>
      <c r="L254" s="11">
        <v>0.73099999999999998</v>
      </c>
      <c r="M254" s="11">
        <v>1.0409999999999999</v>
      </c>
      <c r="N254" s="11">
        <v>0.35399999999999998</v>
      </c>
      <c r="O254" s="11">
        <v>0.26</v>
      </c>
      <c r="P254" s="11">
        <v>26</v>
      </c>
      <c r="Q254" s="12">
        <v>0.50639999999999996</v>
      </c>
      <c r="R254" s="104">
        <v>0.52100000000000002</v>
      </c>
      <c r="S254" s="11" t="s">
        <v>1042</v>
      </c>
      <c r="T254" s="11">
        <v>0.76500000000000001</v>
      </c>
      <c r="U254" s="21" t="s">
        <v>1041</v>
      </c>
      <c r="V254" s="111"/>
      <c r="W254" s="15">
        <v>94</v>
      </c>
      <c r="X254" s="19">
        <v>0.89</v>
      </c>
      <c r="Y254" s="11">
        <v>0.871</v>
      </c>
      <c r="Z254" s="11">
        <v>0.04</v>
      </c>
      <c r="AA254" s="11">
        <v>-0.14899999999999999</v>
      </c>
      <c r="AB254" s="11">
        <v>1.1279999999999999</v>
      </c>
      <c r="AC254" s="21" t="s">
        <v>1043</v>
      </c>
      <c r="AD254" s="11">
        <v>3.5459999999999998</v>
      </c>
      <c r="AE254" s="111"/>
      <c r="AF254" s="11">
        <v>0.98199999999999998</v>
      </c>
      <c r="AG254" s="11">
        <v>0.97399999999999998</v>
      </c>
      <c r="AH254" s="11">
        <v>0.64800000000000002</v>
      </c>
      <c r="AI254" s="11">
        <v>0.63100000000000001</v>
      </c>
      <c r="AJ254" s="14">
        <v>93</v>
      </c>
      <c r="AK254" s="11">
        <v>1.534</v>
      </c>
      <c r="AL254" s="11">
        <v>0.88800000000000001</v>
      </c>
      <c r="AM254" s="11">
        <v>7.9139999999999997</v>
      </c>
      <c r="AN254" s="111"/>
      <c r="AO254" s="11">
        <v>0.91700000000000004</v>
      </c>
      <c r="AP254" s="21" t="s">
        <v>1044</v>
      </c>
      <c r="AQ254" s="12">
        <v>0.34570000000000001</v>
      </c>
      <c r="AR254" s="11">
        <v>0.20399999999999999</v>
      </c>
      <c r="AS254" s="15">
        <v>92</v>
      </c>
      <c r="AT254" s="10">
        <v>2.44</v>
      </c>
      <c r="AU254" s="11">
        <v>0.499</v>
      </c>
      <c r="AV254" s="11">
        <v>0.95699999999999996</v>
      </c>
      <c r="AW254" s="21" t="s">
        <v>1045</v>
      </c>
      <c r="AX254" s="11">
        <v>0.95699999999999996</v>
      </c>
      <c r="AY254" s="11">
        <v>0.46300000000000002</v>
      </c>
      <c r="AZ254" s="11">
        <v>0.5</v>
      </c>
      <c r="BA254" s="11">
        <v>0.69599999999999995</v>
      </c>
      <c r="BB254" s="11">
        <v>2.5489999999999999</v>
      </c>
      <c r="BC254" s="111"/>
      <c r="BD254" s="15">
        <v>95</v>
      </c>
      <c r="BE254" s="11">
        <v>0.63600000000000001</v>
      </c>
      <c r="BF254" s="11">
        <v>0.44</v>
      </c>
      <c r="BG254" s="11">
        <v>0.88400000000000001</v>
      </c>
      <c r="BH254" s="11">
        <v>1.9159999999999999</v>
      </c>
      <c r="BI254" s="11">
        <v>10.412000000000001</v>
      </c>
      <c r="BJ254" s="111"/>
      <c r="BK254" s="15">
        <v>93</v>
      </c>
      <c r="BL254" s="11">
        <v>0.62</v>
      </c>
      <c r="BM254" s="11">
        <v>0.127</v>
      </c>
      <c r="BN254" s="11">
        <v>1.28</v>
      </c>
      <c r="BO254" s="11">
        <v>1.9890000000000001</v>
      </c>
      <c r="BP254" s="11">
        <v>10.781000000000001</v>
      </c>
      <c r="BQ254" s="111"/>
      <c r="BR254" s="15">
        <v>103</v>
      </c>
      <c r="BS254" s="11">
        <v>0.82899999999999996</v>
      </c>
      <c r="BT254" s="11">
        <v>0.55400000000000005</v>
      </c>
      <c r="BU254" s="11">
        <v>0.437</v>
      </c>
      <c r="BV254" s="11">
        <v>1.369</v>
      </c>
      <c r="BW254" s="11" t="s">
        <v>1046</v>
      </c>
      <c r="BX254" s="11">
        <v>4.0540000000000003</v>
      </c>
      <c r="BY254" s="111"/>
      <c r="BZ254" s="15">
        <v>94</v>
      </c>
      <c r="CA254" s="11">
        <v>0.47599999999999998</v>
      </c>
      <c r="CB254" s="11">
        <v>0.33700000000000002</v>
      </c>
      <c r="CC254" s="11">
        <v>-1.0109999999999999</v>
      </c>
      <c r="CD254" s="11">
        <v>2.3719999999999999</v>
      </c>
      <c r="CE254" s="21" t="s">
        <v>1047</v>
      </c>
      <c r="CF254" s="11">
        <v>12.018000000000001</v>
      </c>
      <c r="CG254" s="111"/>
      <c r="CH254" s="11">
        <v>0.754</v>
      </c>
    </row>
    <row r="255" spans="1:86" x14ac:dyDescent="0.25">
      <c r="A255" s="16" t="s">
        <v>565</v>
      </c>
      <c r="B255" s="13" t="s">
        <v>566</v>
      </c>
      <c r="C255" s="9" t="s">
        <v>159</v>
      </c>
      <c r="D255" s="9" t="s">
        <v>188</v>
      </c>
      <c r="E255" s="16" t="s">
        <v>554</v>
      </c>
      <c r="F255" s="10">
        <v>0.17</v>
      </c>
      <c r="G255" s="10">
        <v>0.14000000000000001</v>
      </c>
      <c r="H255" s="10">
        <v>0.15</v>
      </c>
      <c r="I255" s="10">
        <v>0.28999999999999998</v>
      </c>
      <c r="J255" s="111"/>
      <c r="K255" s="10">
        <v>0.16</v>
      </c>
      <c r="L255" s="11">
        <v>1.2E-2</v>
      </c>
      <c r="M255" s="11">
        <v>7.0999999999999994E-2</v>
      </c>
      <c r="N255" s="11">
        <v>0.93100000000000005</v>
      </c>
      <c r="O255" s="11">
        <v>7.6999999999999999E-2</v>
      </c>
      <c r="P255" s="11">
        <v>7.7</v>
      </c>
      <c r="Q255" s="12">
        <v>8.8999999999999999E-3</v>
      </c>
      <c r="R255" s="104">
        <v>0.45</v>
      </c>
      <c r="S255" s="11" t="s">
        <v>1049</v>
      </c>
      <c r="T255" s="11">
        <v>0.71</v>
      </c>
      <c r="U255" s="21" t="s">
        <v>1048</v>
      </c>
      <c r="V255" s="111"/>
      <c r="W255" s="15">
        <v>108</v>
      </c>
      <c r="X255" s="19">
        <v>0.33700000000000002</v>
      </c>
      <c r="Y255" s="11">
        <v>3.3000000000000002E-2</v>
      </c>
      <c r="Z255" s="11">
        <v>0.48099999999999998</v>
      </c>
      <c r="AA255" s="11">
        <v>0.13</v>
      </c>
      <c r="AB255" s="11">
        <v>0.25900000000000001</v>
      </c>
      <c r="AC255" s="21" t="s">
        <v>1050</v>
      </c>
      <c r="AD255" s="11">
        <v>0.84099999999999997</v>
      </c>
      <c r="AE255" s="111"/>
      <c r="AF255" s="11">
        <v>0.67400000000000004</v>
      </c>
      <c r="AG255" s="11">
        <v>0.77</v>
      </c>
      <c r="AH255" s="11">
        <v>0.75600000000000001</v>
      </c>
      <c r="AI255" s="11">
        <v>0.58199999999999996</v>
      </c>
      <c r="AJ255" s="14">
        <v>108</v>
      </c>
      <c r="AK255" s="11">
        <v>0.111</v>
      </c>
      <c r="AL255" s="11">
        <v>-1.7999999999999999E-2</v>
      </c>
      <c r="AM255" s="11">
        <v>0.64600000000000002</v>
      </c>
      <c r="AN255" s="111"/>
      <c r="AO255" s="11">
        <v>0.49099999999999999</v>
      </c>
      <c r="AP255" s="21" t="s">
        <v>1051</v>
      </c>
      <c r="AQ255" s="12">
        <v>1.2500000000000001E-2</v>
      </c>
      <c r="AR255" s="11">
        <v>0.108</v>
      </c>
      <c r="AS255" s="15">
        <v>109</v>
      </c>
      <c r="AT255" s="10">
        <v>0.16</v>
      </c>
      <c r="AU255" s="11">
        <v>1.7000000000000001E-2</v>
      </c>
      <c r="AV255" s="11">
        <v>0.65900000000000003</v>
      </c>
      <c r="AW255" s="21" t="s">
        <v>1052</v>
      </c>
      <c r="AX255" s="11">
        <v>0.51900000000000002</v>
      </c>
      <c r="AY255" s="11">
        <v>0.73099999999999998</v>
      </c>
      <c r="AZ255" s="11">
        <v>-2.8000000000000001E-2</v>
      </c>
      <c r="BA255" s="11">
        <v>0.10100000000000001</v>
      </c>
      <c r="BB255" s="11">
        <v>0.63900000000000001</v>
      </c>
      <c r="BC255" s="111"/>
      <c r="BD255" s="15">
        <v>105</v>
      </c>
      <c r="BE255" s="11">
        <v>0.51</v>
      </c>
      <c r="BF255" s="11">
        <v>0.88400000000000001</v>
      </c>
      <c r="BG255" s="11">
        <v>0</v>
      </c>
      <c r="BH255" s="11">
        <v>9.5000000000000001E-2</v>
      </c>
      <c r="BI255" s="11">
        <v>0.61499999999999999</v>
      </c>
      <c r="BJ255" s="111"/>
      <c r="BK255" s="15">
        <v>109</v>
      </c>
      <c r="BL255" s="11">
        <v>0.39300000000000002</v>
      </c>
      <c r="BM255" s="11">
        <v>0.84599999999999997</v>
      </c>
      <c r="BN255" s="11">
        <v>-2.8000000000000001E-2</v>
      </c>
      <c r="BO255" s="11">
        <v>0.13800000000000001</v>
      </c>
      <c r="BP255" s="11">
        <v>0.68500000000000005</v>
      </c>
      <c r="BQ255" s="111"/>
      <c r="BR255" s="15">
        <v>120</v>
      </c>
      <c r="BS255" s="11">
        <v>0.38700000000000001</v>
      </c>
      <c r="BT255" s="11">
        <v>6.5000000000000002E-2</v>
      </c>
      <c r="BU255" s="11">
        <v>0.125</v>
      </c>
      <c r="BV255" s="11">
        <v>0.25800000000000001</v>
      </c>
      <c r="BW255" s="11" t="s">
        <v>1053</v>
      </c>
      <c r="BX255" s="11">
        <v>0.82199999999999995</v>
      </c>
      <c r="BY255" s="111"/>
      <c r="BZ255" s="15">
        <v>107</v>
      </c>
      <c r="CA255" s="11">
        <v>0.27700000000000002</v>
      </c>
      <c r="CB255" s="11">
        <v>4.8000000000000001E-2</v>
      </c>
      <c r="CC255" s="11">
        <v>0.14000000000000001</v>
      </c>
      <c r="CD255" s="11">
        <v>0.28999999999999998</v>
      </c>
      <c r="CE255" s="21" t="s">
        <v>1054</v>
      </c>
      <c r="CF255" s="11">
        <v>0.88700000000000001</v>
      </c>
      <c r="CG255" s="111"/>
      <c r="CH255" s="11">
        <v>0.41</v>
      </c>
    </row>
    <row r="256" spans="1:86" x14ac:dyDescent="0.25">
      <c r="A256" s="16" t="s">
        <v>586</v>
      </c>
      <c r="B256" s="13" t="s">
        <v>566</v>
      </c>
      <c r="C256" s="9" t="s">
        <v>159</v>
      </c>
      <c r="D256" s="9" t="s">
        <v>188</v>
      </c>
      <c r="E256" s="16" t="s">
        <v>580</v>
      </c>
      <c r="F256" s="10">
        <v>0.5</v>
      </c>
      <c r="G256" s="10">
        <v>0.45</v>
      </c>
      <c r="H256" s="10">
        <v>0.54</v>
      </c>
      <c r="I256" s="10">
        <v>0.63</v>
      </c>
      <c r="J256" s="111"/>
      <c r="K256" s="10">
        <v>0.5</v>
      </c>
      <c r="L256" s="11">
        <v>4.7E-2</v>
      </c>
      <c r="M256" s="11">
        <v>9.6000000000000002E-2</v>
      </c>
      <c r="N256" s="11">
        <v>0.90800000000000003</v>
      </c>
      <c r="O256" s="11">
        <v>9.4E-2</v>
      </c>
      <c r="P256" s="11">
        <v>9.4</v>
      </c>
      <c r="Q256" s="12">
        <v>3.0499999999999999E-2</v>
      </c>
      <c r="R256" s="104">
        <v>0.57899999999999996</v>
      </c>
      <c r="S256" s="11" t="s">
        <v>1056</v>
      </c>
      <c r="T256" s="11">
        <v>0.80500000000000005</v>
      </c>
      <c r="U256" s="21" t="s">
        <v>1055</v>
      </c>
      <c r="V256" s="111"/>
      <c r="W256" s="15">
        <v>103</v>
      </c>
      <c r="X256" s="19">
        <v>0.46700000000000003</v>
      </c>
      <c r="Y256" s="11">
        <v>0.39600000000000002</v>
      </c>
      <c r="Z256" s="11">
        <v>0.24099999999999999</v>
      </c>
      <c r="AA256" s="11">
        <v>0.24299999999999999</v>
      </c>
      <c r="AB256" s="11">
        <v>0.51500000000000001</v>
      </c>
      <c r="AC256" s="21" t="s">
        <v>1057</v>
      </c>
      <c r="AD256" s="11">
        <v>2.1469999999999998</v>
      </c>
      <c r="AE256" s="111"/>
      <c r="AF256" s="11">
        <v>1.175</v>
      </c>
      <c r="AG256" s="11">
        <v>0.59899999999999998</v>
      </c>
      <c r="AH256" s="11">
        <v>0.59199999999999997</v>
      </c>
      <c r="AI256" s="11">
        <v>0.35499999999999998</v>
      </c>
      <c r="AJ256" s="14">
        <v>110</v>
      </c>
      <c r="AK256" s="11">
        <v>0.29099999999999998</v>
      </c>
      <c r="AL256" s="11">
        <v>-1.0999999999999999E-2</v>
      </c>
      <c r="AM256" s="11">
        <v>1.8280000000000001</v>
      </c>
      <c r="AN256" s="111"/>
      <c r="AO256" s="11">
        <v>0.66600000000000004</v>
      </c>
      <c r="AP256" s="21" t="s">
        <v>1058</v>
      </c>
      <c r="AQ256" s="12">
        <v>2.5999999999999999E-2</v>
      </c>
      <c r="AR256" s="11">
        <v>8.4000000000000005E-2</v>
      </c>
      <c r="AS256" s="15">
        <v>112</v>
      </c>
      <c r="AT256" s="10">
        <v>0.48</v>
      </c>
      <c r="AU256" s="11">
        <v>0.04</v>
      </c>
      <c r="AV256" s="11">
        <v>0.8</v>
      </c>
      <c r="AW256" s="21" t="s">
        <v>1059</v>
      </c>
      <c r="AX256" s="11">
        <v>0.70399999999999996</v>
      </c>
      <c r="AY256" s="11">
        <v>0.78900000000000003</v>
      </c>
      <c r="AZ256" s="11">
        <v>-0.161</v>
      </c>
      <c r="BA256" s="11">
        <v>0.26800000000000002</v>
      </c>
      <c r="BB256" s="11">
        <v>1.552</v>
      </c>
      <c r="BC256" s="111"/>
      <c r="BD256" s="15">
        <v>109</v>
      </c>
      <c r="BE256" s="11">
        <v>0.69599999999999995</v>
      </c>
      <c r="BF256" s="11">
        <v>0.67</v>
      </c>
      <c r="BG256" s="11">
        <v>0.13800000000000001</v>
      </c>
      <c r="BH256" s="11">
        <v>0.193</v>
      </c>
      <c r="BI256" s="11">
        <v>1.657</v>
      </c>
      <c r="BJ256" s="111"/>
      <c r="BK256" s="15">
        <v>109</v>
      </c>
      <c r="BL256" s="11">
        <v>0.41699999999999998</v>
      </c>
      <c r="BM256" s="11">
        <v>0.86399999999999999</v>
      </c>
      <c r="BN256" s="11">
        <v>-8.9999999999999993E-3</v>
      </c>
      <c r="BO256" s="11">
        <v>0.41299999999999998</v>
      </c>
      <c r="BP256" s="11">
        <v>2.274</v>
      </c>
      <c r="BQ256" s="111"/>
      <c r="BR256" s="15">
        <v>112</v>
      </c>
      <c r="BS256" s="11">
        <v>0.40699999999999997</v>
      </c>
      <c r="BT256" s="11">
        <v>0.54700000000000004</v>
      </c>
      <c r="BU256" s="11">
        <v>6.3E-2</v>
      </c>
      <c r="BV256" s="11">
        <v>0.54500000000000004</v>
      </c>
      <c r="BW256" s="11" t="s">
        <v>1060</v>
      </c>
      <c r="BX256" s="11">
        <v>2.3889999999999998</v>
      </c>
      <c r="BY256" s="111"/>
      <c r="BZ256" s="15">
        <v>101</v>
      </c>
      <c r="CA256" s="11">
        <v>0.216</v>
      </c>
      <c r="CB256" s="11">
        <v>0.67700000000000005</v>
      </c>
      <c r="CC256" s="11">
        <v>7.9000000000000001E-2</v>
      </c>
      <c r="CD256" s="11">
        <v>0.67300000000000004</v>
      </c>
      <c r="CE256" s="21" t="s">
        <v>1061</v>
      </c>
      <c r="CF256" s="11">
        <v>2.7610000000000001</v>
      </c>
      <c r="CG256" s="111"/>
      <c r="CH256" s="11">
        <v>0.45400000000000001</v>
      </c>
    </row>
    <row r="257" spans="1:86" x14ac:dyDescent="0.25">
      <c r="A257" s="59" t="s">
        <v>2069</v>
      </c>
      <c r="B257" s="60"/>
      <c r="C257" s="61"/>
      <c r="D257" s="61"/>
      <c r="E257" s="60"/>
      <c r="F257" s="62"/>
      <c r="G257" s="62"/>
      <c r="H257" s="62"/>
      <c r="I257" s="62"/>
      <c r="J257" s="65"/>
      <c r="K257" s="62"/>
      <c r="L257" s="63"/>
      <c r="M257" s="63"/>
      <c r="N257" s="63"/>
      <c r="O257" s="63"/>
      <c r="P257" s="63"/>
      <c r="Q257" s="82" t="s">
        <v>825</v>
      </c>
      <c r="R257" s="63">
        <f>159-7+R89</f>
        <v>227</v>
      </c>
      <c r="S257" s="63"/>
      <c r="T257" s="63"/>
      <c r="U257" s="65"/>
      <c r="V257" s="65"/>
      <c r="W257" s="82" t="s">
        <v>825</v>
      </c>
      <c r="X257" s="66">
        <f>247-(91+32)+X89</f>
        <v>181</v>
      </c>
      <c r="Y257" s="63"/>
      <c r="Z257" s="63"/>
      <c r="AA257" s="66"/>
      <c r="AB257" s="66"/>
      <c r="AC257" s="65"/>
      <c r="AD257" s="66"/>
      <c r="AE257" s="65"/>
      <c r="AF257" s="66"/>
      <c r="AG257" s="66"/>
      <c r="AH257" s="66"/>
      <c r="AI257" s="66"/>
      <c r="AJ257" s="67"/>
      <c r="AK257" s="63"/>
      <c r="AL257" s="63"/>
      <c r="AM257" s="63"/>
      <c r="AN257" s="65"/>
      <c r="AO257" s="63"/>
      <c r="AP257" s="65"/>
      <c r="AQ257" s="64"/>
      <c r="AR257" s="63"/>
      <c r="AS257" s="66"/>
      <c r="AT257" s="62"/>
      <c r="AU257" s="63"/>
      <c r="AV257" s="63"/>
      <c r="AW257" s="65"/>
      <c r="AX257" s="66"/>
      <c r="AY257" s="63"/>
      <c r="AZ257" s="63"/>
      <c r="BA257" s="63"/>
      <c r="BB257" s="63"/>
      <c r="BC257" s="65"/>
      <c r="BD257" s="66"/>
      <c r="BE257" s="66"/>
      <c r="BF257" s="63"/>
      <c r="BG257" s="66"/>
      <c r="BH257" s="66"/>
      <c r="BI257" s="66"/>
      <c r="BJ257" s="65"/>
      <c r="BK257" s="66"/>
      <c r="BL257" s="66"/>
      <c r="BM257" s="63"/>
      <c r="BN257" s="66"/>
      <c r="BO257" s="66"/>
      <c r="BP257" s="66"/>
      <c r="BQ257" s="65"/>
      <c r="BR257" s="66"/>
      <c r="BS257" s="66"/>
      <c r="BT257" s="63"/>
      <c r="BU257" s="63"/>
      <c r="BV257" s="63"/>
      <c r="BW257" s="63"/>
      <c r="BX257" s="63"/>
      <c r="BY257" s="65"/>
      <c r="BZ257" s="66"/>
      <c r="CA257" s="66"/>
      <c r="CB257" s="63"/>
      <c r="CC257" s="63"/>
      <c r="CD257" s="63"/>
      <c r="CE257" s="65"/>
      <c r="CF257" s="63"/>
      <c r="CG257" s="65"/>
      <c r="CH257" s="66"/>
    </row>
    <row r="258" spans="1:86" x14ac:dyDescent="0.25">
      <c r="A258" s="60"/>
      <c r="B258" s="60"/>
      <c r="C258" s="61"/>
      <c r="D258" s="61"/>
      <c r="E258" s="60"/>
      <c r="F258" s="62"/>
      <c r="G258" s="62"/>
      <c r="H258" s="62"/>
      <c r="I258" s="62"/>
      <c r="J258" s="65"/>
      <c r="K258" s="62"/>
      <c r="L258" s="63"/>
      <c r="M258" s="63"/>
      <c r="N258" s="63"/>
      <c r="O258" s="63"/>
      <c r="P258" s="63"/>
      <c r="Q258" s="83" t="s">
        <v>824</v>
      </c>
      <c r="R258" s="63">
        <f>54+R90</f>
        <v>63</v>
      </c>
      <c r="S258" s="63"/>
      <c r="T258" s="63"/>
      <c r="U258" s="65"/>
      <c r="V258" s="65"/>
      <c r="W258" s="83" t="s">
        <v>826</v>
      </c>
      <c r="X258" s="66">
        <f>70+X90</f>
        <v>90</v>
      </c>
      <c r="Y258" s="63"/>
      <c r="Z258" s="63"/>
      <c r="AA258" s="66"/>
      <c r="AB258" s="66"/>
      <c r="AC258" s="65"/>
      <c r="AD258" s="66"/>
      <c r="AE258" s="65"/>
      <c r="AF258" s="66"/>
      <c r="AG258" s="66"/>
      <c r="AH258" s="66"/>
      <c r="AI258" s="66"/>
      <c r="AJ258" s="67"/>
      <c r="AK258" s="63"/>
      <c r="AL258" s="63"/>
      <c r="AM258" s="63"/>
      <c r="AN258" s="65"/>
      <c r="AO258" s="63"/>
      <c r="AP258" s="65"/>
      <c r="AQ258" s="64"/>
      <c r="AR258" s="63"/>
      <c r="AS258" s="66"/>
      <c r="AT258" s="62"/>
      <c r="AU258" s="63"/>
      <c r="AV258" s="63"/>
      <c r="AW258" s="65"/>
      <c r="AX258" s="66"/>
      <c r="AY258" s="63"/>
      <c r="AZ258" s="63"/>
      <c r="BA258" s="63"/>
      <c r="BB258" s="63"/>
      <c r="BC258" s="65"/>
      <c r="BD258" s="66"/>
      <c r="BE258" s="66"/>
      <c r="BF258" s="63"/>
      <c r="BG258" s="66"/>
      <c r="BH258" s="66"/>
      <c r="BI258" s="66"/>
      <c r="BJ258" s="65"/>
      <c r="BK258" s="66"/>
      <c r="BL258" s="66"/>
      <c r="BM258" s="63"/>
      <c r="BN258" s="66"/>
      <c r="BO258" s="66"/>
      <c r="BP258" s="66"/>
      <c r="BQ258" s="65"/>
      <c r="BR258" s="66"/>
      <c r="BS258" s="66"/>
      <c r="BT258" s="63"/>
      <c r="BU258" s="63"/>
      <c r="BV258" s="63"/>
      <c r="BW258" s="63"/>
      <c r="BX258" s="63"/>
      <c r="BY258" s="65"/>
      <c r="BZ258" s="66"/>
      <c r="CA258" s="66"/>
      <c r="CB258" s="63"/>
      <c r="CC258" s="63"/>
      <c r="CD258" s="63"/>
      <c r="CE258" s="65"/>
      <c r="CF258" s="63"/>
      <c r="CG258" s="65"/>
      <c r="CH258" s="66"/>
    </row>
    <row r="259" spans="1:86" x14ac:dyDescent="0.25">
      <c r="A259" s="60"/>
      <c r="B259" s="60"/>
      <c r="C259" s="61"/>
      <c r="D259" s="61"/>
      <c r="E259" s="60"/>
      <c r="F259" s="62"/>
      <c r="G259" s="62"/>
      <c r="H259" s="62"/>
      <c r="I259" s="62"/>
      <c r="J259" s="65"/>
      <c r="K259" s="62"/>
      <c r="L259" s="63"/>
      <c r="M259" s="63"/>
      <c r="N259" s="63"/>
      <c r="O259" s="63"/>
      <c r="P259" s="63"/>
      <c r="Q259" s="84" t="s">
        <v>2055</v>
      </c>
      <c r="R259" s="85">
        <f>(R257-R258)/R257</f>
        <v>0.72246696035242286</v>
      </c>
      <c r="S259" s="63"/>
      <c r="T259" s="63"/>
      <c r="U259" s="65"/>
      <c r="V259" s="65"/>
      <c r="W259" s="84" t="s">
        <v>2058</v>
      </c>
      <c r="X259" s="66">
        <f>(X257-X258)/X257</f>
        <v>0.50276243093922657</v>
      </c>
      <c r="Y259" s="63"/>
      <c r="Z259" s="63"/>
      <c r="AA259" s="66"/>
      <c r="AB259" s="66"/>
      <c r="AC259" s="65"/>
      <c r="AD259" s="66"/>
      <c r="AE259" s="65"/>
      <c r="AF259" s="66"/>
      <c r="AG259" s="66"/>
      <c r="AH259" s="66"/>
      <c r="AI259" s="66"/>
      <c r="AJ259" s="67"/>
      <c r="AK259" s="63"/>
      <c r="AL259" s="63"/>
      <c r="AM259" s="63"/>
      <c r="AN259" s="65"/>
      <c r="AO259" s="63"/>
      <c r="AP259" s="65"/>
      <c r="AQ259" s="64"/>
      <c r="AR259" s="63"/>
      <c r="AS259" s="66"/>
      <c r="AT259" s="62"/>
      <c r="AU259" s="63"/>
      <c r="AV259" s="63"/>
      <c r="AW259" s="65"/>
      <c r="AX259" s="66"/>
      <c r="AY259" s="63"/>
      <c r="AZ259" s="63"/>
      <c r="BA259" s="63"/>
      <c r="BB259" s="63"/>
      <c r="BC259" s="65"/>
      <c r="BD259" s="66"/>
      <c r="BE259" s="66"/>
      <c r="BF259" s="63"/>
      <c r="BG259" s="66"/>
      <c r="BH259" s="66"/>
      <c r="BI259" s="66"/>
      <c r="BJ259" s="65"/>
      <c r="BK259" s="66"/>
      <c r="BL259" s="66"/>
      <c r="BM259" s="63"/>
      <c r="BN259" s="66"/>
      <c r="BO259" s="66"/>
      <c r="BP259" s="66"/>
      <c r="BQ259" s="65"/>
      <c r="BR259" s="66"/>
      <c r="BS259" s="66"/>
      <c r="BT259" s="63"/>
      <c r="BU259" s="63"/>
      <c r="BV259" s="63"/>
      <c r="BW259" s="63"/>
      <c r="BX259" s="63"/>
      <c r="BY259" s="65"/>
      <c r="BZ259" s="66"/>
      <c r="CA259" s="66"/>
      <c r="CB259" s="63"/>
      <c r="CC259" s="63"/>
      <c r="CD259" s="63"/>
      <c r="CE259" s="65"/>
      <c r="CF259" s="63"/>
      <c r="CG259" s="65"/>
      <c r="CH259" s="66"/>
    </row>
    <row r="260" spans="1:86" x14ac:dyDescent="0.25">
      <c r="A260" s="60"/>
      <c r="B260" s="60"/>
      <c r="C260" s="61"/>
      <c r="D260" s="61"/>
      <c r="E260" s="60"/>
      <c r="F260" s="62"/>
      <c r="G260" s="62"/>
      <c r="H260" s="62"/>
      <c r="I260" s="62"/>
      <c r="J260" s="65"/>
      <c r="K260" s="62"/>
      <c r="L260" s="63"/>
      <c r="M260" s="63"/>
      <c r="N260" s="63"/>
      <c r="O260" s="63"/>
      <c r="P260" s="63"/>
      <c r="Q260" s="84" t="s">
        <v>2074</v>
      </c>
      <c r="R260" s="106">
        <f>AVERAGE(R6:R88,R98:R256)</f>
        <v>0.68321585903083659</v>
      </c>
      <c r="S260" s="63"/>
      <c r="T260" s="63"/>
      <c r="U260" s="65"/>
      <c r="V260" s="65"/>
      <c r="W260" s="84" t="s">
        <v>2074</v>
      </c>
      <c r="X260" s="106">
        <f>AVERAGE(X6:X88,X98:X256)</f>
        <v>0.46388950276243102</v>
      </c>
      <c r="Y260" s="63"/>
      <c r="Z260" s="63"/>
      <c r="AA260" s="66"/>
      <c r="AB260" s="66"/>
      <c r="AC260" s="65"/>
      <c r="AD260" s="66"/>
      <c r="AE260" s="65"/>
      <c r="AF260" s="66"/>
      <c r="AG260" s="66"/>
      <c r="AH260" s="66"/>
      <c r="AI260" s="66"/>
      <c r="AJ260" s="67"/>
      <c r="AK260" s="63"/>
      <c r="AL260" s="63"/>
      <c r="AM260" s="63"/>
      <c r="AN260" s="65"/>
      <c r="AO260" s="63"/>
      <c r="AP260" s="65"/>
      <c r="AQ260" s="64"/>
      <c r="AR260" s="63"/>
      <c r="AS260" s="66"/>
      <c r="AT260" s="62"/>
      <c r="AU260" s="63"/>
      <c r="AV260" s="63"/>
      <c r="AW260" s="65"/>
      <c r="AX260" s="66"/>
      <c r="AY260" s="63"/>
      <c r="AZ260" s="63"/>
      <c r="BA260" s="63"/>
      <c r="BB260" s="63"/>
      <c r="BC260" s="65"/>
      <c r="BD260" s="66"/>
      <c r="BE260" s="66"/>
      <c r="BF260" s="63"/>
      <c r="BG260" s="66"/>
      <c r="BH260" s="66"/>
      <c r="BI260" s="66"/>
      <c r="BJ260" s="65"/>
      <c r="BK260" s="66"/>
      <c r="BL260" s="66"/>
      <c r="BM260" s="63"/>
      <c r="BN260" s="66"/>
      <c r="BO260" s="66"/>
      <c r="BP260" s="66"/>
      <c r="BQ260" s="65"/>
      <c r="BR260" s="66"/>
      <c r="BS260" s="66"/>
      <c r="BT260" s="63"/>
      <c r="BU260" s="63"/>
      <c r="BV260" s="63"/>
      <c r="BW260" s="63"/>
      <c r="BX260" s="63"/>
      <c r="BY260" s="65"/>
      <c r="BZ260" s="66"/>
      <c r="CA260" s="66"/>
      <c r="CB260" s="63"/>
      <c r="CC260" s="63"/>
      <c r="CD260" s="63"/>
      <c r="CE260" s="65"/>
      <c r="CF260" s="63"/>
      <c r="CG260" s="65"/>
      <c r="CH260" s="66"/>
    </row>
    <row r="261" spans="1:86" x14ac:dyDescent="0.25">
      <c r="A261" s="60"/>
      <c r="B261" s="60"/>
      <c r="C261" s="61"/>
      <c r="D261" s="61"/>
      <c r="E261" s="60"/>
      <c r="F261" s="62"/>
      <c r="G261" s="62"/>
      <c r="H261" s="62"/>
      <c r="I261" s="62"/>
      <c r="J261" s="65"/>
      <c r="K261" s="62"/>
      <c r="L261" s="63"/>
      <c r="M261" s="63"/>
      <c r="N261" s="63"/>
      <c r="O261" s="63"/>
      <c r="P261" s="63"/>
      <c r="Q261" s="84" t="s">
        <v>2075</v>
      </c>
      <c r="R261" s="106">
        <f>MIN(R6:R88,R98:R256)</f>
        <v>-0.152</v>
      </c>
      <c r="S261" s="63"/>
      <c r="T261" s="63"/>
      <c r="U261" s="65"/>
      <c r="V261" s="65"/>
      <c r="W261" s="84" t="s">
        <v>2075</v>
      </c>
      <c r="X261" s="106">
        <f>MIN(X6:X88,X98:X256)</f>
        <v>-0.315</v>
      </c>
      <c r="Y261" s="63"/>
      <c r="Z261" s="63"/>
      <c r="AA261" s="66"/>
      <c r="AB261" s="66"/>
      <c r="AC261" s="65"/>
      <c r="AD261" s="66"/>
      <c r="AE261" s="65"/>
      <c r="AF261" s="66"/>
      <c r="AG261" s="66"/>
      <c r="AH261" s="66"/>
      <c r="AI261" s="66"/>
      <c r="AJ261" s="67"/>
      <c r="AK261" s="63"/>
      <c r="AL261" s="63"/>
      <c r="AM261" s="63"/>
      <c r="AN261" s="65"/>
      <c r="AO261" s="63"/>
      <c r="AP261" s="65"/>
      <c r="AQ261" s="64"/>
      <c r="AR261" s="63"/>
      <c r="AS261" s="66"/>
      <c r="AT261" s="62"/>
      <c r="AU261" s="63"/>
      <c r="AV261" s="63"/>
      <c r="AW261" s="65"/>
      <c r="AX261" s="66"/>
      <c r="AY261" s="63"/>
      <c r="AZ261" s="63"/>
      <c r="BA261" s="63"/>
      <c r="BB261" s="63"/>
      <c r="BC261" s="65"/>
      <c r="BD261" s="66"/>
      <c r="BE261" s="66"/>
      <c r="BF261" s="63"/>
      <c r="BG261" s="66"/>
      <c r="BH261" s="66"/>
      <c r="BI261" s="66"/>
      <c r="BJ261" s="65"/>
      <c r="BK261" s="66"/>
      <c r="BL261" s="66"/>
      <c r="BM261" s="63"/>
      <c r="BN261" s="66"/>
      <c r="BO261" s="66"/>
      <c r="BP261" s="66"/>
      <c r="BQ261" s="65"/>
      <c r="BR261" s="66"/>
      <c r="BS261" s="66"/>
      <c r="BT261" s="63"/>
      <c r="BU261" s="63"/>
      <c r="BV261" s="63"/>
      <c r="BW261" s="63"/>
      <c r="BX261" s="63"/>
      <c r="BY261" s="65"/>
      <c r="BZ261" s="66"/>
      <c r="CA261" s="66"/>
      <c r="CB261" s="63"/>
      <c r="CC261" s="63"/>
      <c r="CD261" s="63"/>
      <c r="CE261" s="65"/>
      <c r="CF261" s="63"/>
      <c r="CG261" s="65"/>
      <c r="CH261" s="66"/>
    </row>
    <row r="262" spans="1:86" x14ac:dyDescent="0.25">
      <c r="A262" s="60"/>
      <c r="B262" s="60"/>
      <c r="C262" s="61"/>
      <c r="D262" s="61"/>
      <c r="E262" s="60"/>
      <c r="F262" s="62"/>
      <c r="G262" s="62"/>
      <c r="H262" s="62"/>
      <c r="I262" s="62"/>
      <c r="J262" s="65"/>
      <c r="K262" s="62"/>
      <c r="L262" s="63"/>
      <c r="M262" s="63"/>
      <c r="N262" s="63"/>
      <c r="O262" s="63"/>
      <c r="P262" s="63"/>
      <c r="Q262" s="84" t="s">
        <v>2076</v>
      </c>
      <c r="R262" s="106">
        <f>MAX(R6:R88,R98:R256)</f>
        <v>1</v>
      </c>
      <c r="S262" s="63"/>
      <c r="T262" s="63"/>
      <c r="U262" s="65"/>
      <c r="V262" s="65"/>
      <c r="W262" s="84" t="s">
        <v>2076</v>
      </c>
      <c r="X262" s="106">
        <f>MAX(X6:X88,X98:X256)</f>
        <v>1</v>
      </c>
      <c r="Y262" s="63"/>
      <c r="Z262" s="63"/>
      <c r="AA262" s="66"/>
      <c r="AB262" s="66"/>
      <c r="AC262" s="65"/>
      <c r="AD262" s="66"/>
      <c r="AE262" s="65"/>
      <c r="AF262" s="66"/>
      <c r="AG262" s="66"/>
      <c r="AH262" s="66"/>
      <c r="AI262" s="66"/>
      <c r="AJ262" s="67"/>
      <c r="AK262" s="63"/>
      <c r="AL262" s="63"/>
      <c r="AM262" s="63"/>
      <c r="AN262" s="65"/>
      <c r="AO262" s="63"/>
      <c r="AP262" s="65"/>
      <c r="AQ262" s="64"/>
      <c r="AR262" s="63"/>
      <c r="AS262" s="66"/>
      <c r="AT262" s="62"/>
      <c r="AU262" s="63"/>
      <c r="AV262" s="63"/>
      <c r="AW262" s="65"/>
      <c r="AX262" s="66"/>
      <c r="AY262" s="63"/>
      <c r="AZ262" s="63"/>
      <c r="BA262" s="63"/>
      <c r="BB262" s="63"/>
      <c r="BC262" s="65"/>
      <c r="BD262" s="66"/>
      <c r="BE262" s="66"/>
      <c r="BF262" s="63"/>
      <c r="BG262" s="66"/>
      <c r="BH262" s="66"/>
      <c r="BI262" s="66"/>
      <c r="BJ262" s="65"/>
      <c r="BK262" s="66"/>
      <c r="BL262" s="66"/>
      <c r="BM262" s="63"/>
      <c r="BN262" s="66"/>
      <c r="BO262" s="66"/>
      <c r="BP262" s="66"/>
      <c r="BQ262" s="65"/>
      <c r="BR262" s="66"/>
      <c r="BS262" s="66"/>
      <c r="BT262" s="63"/>
      <c r="BU262" s="63"/>
      <c r="BV262" s="63"/>
      <c r="BW262" s="63"/>
      <c r="BX262" s="63"/>
      <c r="BY262" s="65"/>
      <c r="BZ262" s="66"/>
      <c r="CA262" s="66"/>
      <c r="CB262" s="63"/>
      <c r="CC262" s="63"/>
      <c r="CD262" s="63"/>
      <c r="CE262" s="65"/>
      <c r="CF262" s="63"/>
      <c r="CG262" s="65"/>
      <c r="CH262" s="66"/>
    </row>
    <row r="263" spans="1:86" x14ac:dyDescent="0.25">
      <c r="A263" s="16"/>
      <c r="B263" s="16"/>
      <c r="C263" s="9"/>
      <c r="D263" s="9"/>
      <c r="E263" s="16"/>
      <c r="F263" s="10"/>
      <c r="G263" s="10"/>
      <c r="H263" s="10"/>
      <c r="I263" s="10"/>
      <c r="J263" s="21"/>
      <c r="K263" s="10"/>
      <c r="L263" s="11"/>
      <c r="M263" s="11"/>
      <c r="N263" s="11"/>
      <c r="O263" s="11"/>
      <c r="P263" s="11"/>
      <c r="Q263" s="12"/>
      <c r="R263" s="11"/>
      <c r="S263" s="11"/>
      <c r="T263" s="11"/>
      <c r="U263" s="21"/>
      <c r="V263" s="21"/>
      <c r="W263" s="15"/>
      <c r="X263" s="15"/>
      <c r="Y263" s="11"/>
      <c r="Z263" s="11"/>
      <c r="AA263" s="15"/>
      <c r="AB263" s="15"/>
      <c r="AC263" s="21"/>
      <c r="AD263" s="15"/>
      <c r="AE263" s="21"/>
      <c r="AF263" s="15"/>
      <c r="AG263" s="15"/>
      <c r="AH263" s="15"/>
      <c r="AI263" s="15"/>
      <c r="AJ263" s="14"/>
      <c r="AK263" s="11"/>
      <c r="AL263" s="11"/>
      <c r="AM263" s="11"/>
      <c r="AN263" s="21"/>
      <c r="AO263" s="11"/>
      <c r="AP263" s="21"/>
      <c r="AQ263" s="12"/>
      <c r="AR263" s="11"/>
      <c r="AS263" s="15"/>
      <c r="AT263" s="10"/>
      <c r="AU263" s="11"/>
      <c r="AV263" s="11"/>
      <c r="AW263" s="21"/>
      <c r="AX263" s="15"/>
      <c r="AY263" s="11"/>
      <c r="AZ263" s="11"/>
      <c r="BA263" s="11"/>
      <c r="BB263" s="11"/>
      <c r="BC263" s="21"/>
      <c r="BD263" s="15"/>
      <c r="BE263" s="15"/>
      <c r="BF263" s="11"/>
      <c r="BG263" s="15"/>
      <c r="BH263" s="15"/>
      <c r="BI263" s="15"/>
      <c r="BJ263" s="21"/>
      <c r="BK263" s="15"/>
      <c r="BL263" s="15"/>
      <c r="BM263" s="11"/>
      <c r="BN263" s="15"/>
      <c r="BO263" s="15"/>
      <c r="BP263" s="15"/>
      <c r="BQ263" s="21"/>
      <c r="BR263" s="15"/>
      <c r="BS263" s="15"/>
      <c r="BT263" s="11"/>
      <c r="BU263" s="11"/>
      <c r="BV263" s="11"/>
      <c r="BW263" s="11"/>
      <c r="BX263" s="11"/>
      <c r="BY263" s="21"/>
      <c r="BZ263" s="15"/>
      <c r="CA263" s="15"/>
      <c r="CB263" s="11"/>
      <c r="CC263" s="11"/>
      <c r="CD263" s="11"/>
      <c r="CE263" s="21"/>
      <c r="CF263" s="11"/>
      <c r="CG263" s="21"/>
      <c r="CH263" s="15"/>
    </row>
    <row r="264" spans="1:86" x14ac:dyDescent="0.25">
      <c r="A264" s="125" t="s">
        <v>2121</v>
      </c>
      <c r="B264" s="16"/>
      <c r="C264" s="9"/>
      <c r="D264" s="9"/>
      <c r="E264" s="16"/>
      <c r="F264" s="10"/>
      <c r="G264" s="10"/>
      <c r="H264" s="10"/>
      <c r="I264" s="10"/>
      <c r="J264" s="21"/>
      <c r="K264" s="10"/>
      <c r="L264" s="11"/>
      <c r="M264" s="11"/>
      <c r="N264" s="11"/>
      <c r="O264" s="11"/>
      <c r="P264" s="11"/>
      <c r="Q264" s="12"/>
      <c r="R264" s="11"/>
      <c r="S264" s="11"/>
      <c r="T264" s="11"/>
      <c r="U264" s="21"/>
      <c r="V264" s="21"/>
      <c r="W264" s="15"/>
      <c r="X264" s="15"/>
      <c r="Y264" s="11"/>
      <c r="Z264" s="11"/>
      <c r="AA264" s="15"/>
      <c r="AB264" s="15"/>
      <c r="AC264" s="21"/>
      <c r="AD264" s="15"/>
      <c r="AE264" s="21"/>
      <c r="AF264" s="15"/>
      <c r="AG264" s="15"/>
      <c r="AH264" s="15"/>
      <c r="AI264" s="15"/>
      <c r="AJ264" s="14"/>
      <c r="AK264" s="11"/>
      <c r="AL264" s="11"/>
      <c r="AM264" s="11"/>
      <c r="AN264" s="21"/>
      <c r="AO264" s="11"/>
      <c r="AP264" s="21"/>
      <c r="AQ264" s="12"/>
      <c r="AR264" s="11"/>
      <c r="AS264" s="15"/>
      <c r="AT264" s="10"/>
      <c r="AU264" s="11"/>
      <c r="AV264" s="11"/>
      <c r="AW264" s="21"/>
      <c r="AX264" s="15"/>
      <c r="AY264" s="11"/>
      <c r="AZ264" s="11"/>
      <c r="BA264" s="11"/>
      <c r="BB264" s="11"/>
      <c r="BC264" s="21"/>
      <c r="BD264" s="15"/>
      <c r="BE264" s="15"/>
      <c r="BF264" s="11"/>
      <c r="BG264" s="15"/>
      <c r="BH264" s="15"/>
      <c r="BI264" s="15"/>
      <c r="BJ264" s="21"/>
      <c r="BK264" s="15"/>
      <c r="BL264" s="15"/>
      <c r="BM264" s="11"/>
      <c r="BN264" s="15"/>
      <c r="BO264" s="15"/>
      <c r="BP264" s="15"/>
      <c r="BQ264" s="21"/>
      <c r="BR264" s="15"/>
      <c r="BS264" s="15"/>
      <c r="BT264" s="11"/>
      <c r="BU264" s="11"/>
      <c r="BV264" s="11"/>
      <c r="BW264" s="11"/>
      <c r="BX264" s="11"/>
      <c r="BY264" s="21"/>
      <c r="BZ264" s="15"/>
      <c r="CA264" s="15"/>
      <c r="CB264" s="11"/>
      <c r="CC264" s="11"/>
      <c r="CD264" s="11"/>
      <c r="CE264" s="21"/>
      <c r="CF264" s="11"/>
      <c r="CG264" s="21"/>
      <c r="CH264" s="15"/>
    </row>
    <row r="265" spans="1:86" x14ac:dyDescent="0.25">
      <c r="A265" s="16" t="s">
        <v>2086</v>
      </c>
      <c r="B265" s="16"/>
      <c r="C265" s="9"/>
      <c r="D265" s="9"/>
      <c r="E265" s="16"/>
      <c r="F265" s="10"/>
      <c r="G265" s="10"/>
      <c r="H265" s="10"/>
      <c r="I265" s="10"/>
      <c r="J265" s="21"/>
      <c r="K265" s="10"/>
      <c r="L265" s="11"/>
      <c r="M265" s="11"/>
      <c r="N265" s="11"/>
      <c r="O265" s="11"/>
      <c r="P265" s="11"/>
      <c r="Q265" s="12"/>
      <c r="R265" s="11"/>
      <c r="S265" s="11"/>
      <c r="T265" s="11"/>
      <c r="U265" s="21"/>
      <c r="V265" s="21"/>
      <c r="W265" s="15"/>
      <c r="X265" s="15"/>
      <c r="Y265" s="11"/>
      <c r="Z265" s="11"/>
      <c r="AA265" s="15"/>
      <c r="AB265" s="15"/>
      <c r="AC265" s="21"/>
      <c r="AD265" s="15"/>
      <c r="AE265" s="21"/>
      <c r="AF265" s="15"/>
      <c r="AG265" s="15"/>
      <c r="AH265" s="15"/>
      <c r="AI265" s="15"/>
      <c r="AJ265" s="14"/>
      <c r="AK265" s="11"/>
      <c r="AL265" s="11"/>
      <c r="AM265" s="11"/>
      <c r="AN265" s="21"/>
      <c r="AO265" s="11"/>
      <c r="AP265" s="21"/>
      <c r="AQ265" s="12"/>
      <c r="AR265" s="11"/>
      <c r="AS265" s="15"/>
      <c r="AT265" s="10"/>
      <c r="AU265" s="11"/>
      <c r="AV265" s="11"/>
      <c r="AW265" s="21"/>
      <c r="AX265" s="15"/>
      <c r="AY265" s="11"/>
      <c r="AZ265" s="11"/>
      <c r="BA265" s="11"/>
      <c r="BB265" s="11"/>
      <c r="BC265" s="21"/>
      <c r="BD265" s="15"/>
      <c r="BE265" s="15"/>
      <c r="BF265" s="11"/>
      <c r="BG265" s="15"/>
      <c r="BH265" s="15"/>
      <c r="BI265" s="15"/>
      <c r="BJ265" s="21"/>
      <c r="BK265" s="15"/>
      <c r="BL265" s="15"/>
      <c r="BM265" s="11"/>
      <c r="BN265" s="15"/>
      <c r="BO265" s="15"/>
      <c r="BP265" s="15"/>
      <c r="BQ265" s="21"/>
      <c r="BR265" s="15"/>
      <c r="BS265" s="15"/>
      <c r="BT265" s="11"/>
      <c r="BU265" s="11"/>
      <c r="BV265" s="11"/>
      <c r="BW265" s="11"/>
      <c r="BX265" s="11"/>
      <c r="BY265" s="21"/>
      <c r="BZ265" s="15"/>
      <c r="CA265" s="15"/>
      <c r="CB265" s="11"/>
      <c r="CC265" s="11"/>
      <c r="CD265" s="11"/>
      <c r="CE265" s="21"/>
      <c r="CF265" s="11"/>
      <c r="CG265" s="21"/>
      <c r="CH265" s="15"/>
    </row>
    <row r="266" spans="1:86" x14ac:dyDescent="0.25">
      <c r="A266" s="16" t="s">
        <v>2092</v>
      </c>
      <c r="B266" s="16"/>
      <c r="C266" s="9"/>
      <c r="D266" s="9"/>
      <c r="E266" s="16"/>
      <c r="F266" s="10"/>
      <c r="G266" s="10"/>
      <c r="H266" s="10"/>
      <c r="I266" s="10"/>
      <c r="J266" s="21"/>
      <c r="K266" s="10"/>
      <c r="L266" s="11"/>
      <c r="M266" s="11"/>
      <c r="N266" s="11"/>
      <c r="O266" s="11"/>
      <c r="P266" s="11"/>
      <c r="Q266" s="12"/>
      <c r="R266" s="11"/>
      <c r="S266" s="11"/>
      <c r="T266" s="11"/>
      <c r="U266" s="21"/>
      <c r="V266" s="21"/>
      <c r="W266" s="15"/>
      <c r="X266" s="15"/>
      <c r="Y266" s="11"/>
      <c r="Z266" s="11"/>
      <c r="AA266" s="15"/>
      <c r="AB266" s="15"/>
      <c r="AC266" s="21"/>
      <c r="AD266" s="15"/>
      <c r="AE266" s="21"/>
      <c r="AF266" s="15"/>
      <c r="AG266" s="15"/>
      <c r="AH266" s="15"/>
      <c r="AI266" s="15"/>
      <c r="AJ266" s="14"/>
      <c r="AK266" s="11"/>
      <c r="AL266" s="11"/>
      <c r="AM266" s="11"/>
      <c r="AN266" s="21"/>
      <c r="AO266" s="11"/>
      <c r="AP266" s="21"/>
      <c r="AQ266" s="12"/>
      <c r="AR266" s="11"/>
      <c r="AS266" s="15"/>
      <c r="AT266" s="10"/>
      <c r="AU266" s="11"/>
      <c r="AV266" s="11"/>
      <c r="AW266" s="21"/>
      <c r="AX266" s="15"/>
      <c r="AY266" s="11"/>
      <c r="AZ266" s="11"/>
      <c r="BA266" s="11"/>
      <c r="BB266" s="11"/>
      <c r="BC266" s="21"/>
      <c r="BD266" s="15"/>
      <c r="BE266" s="15"/>
      <c r="BF266" s="11"/>
      <c r="BG266" s="15"/>
      <c r="BH266" s="15"/>
      <c r="BI266" s="15"/>
      <c r="BJ266" s="21"/>
      <c r="BK266" s="15"/>
      <c r="BL266" s="15"/>
      <c r="BM266" s="11"/>
      <c r="BN266" s="15"/>
      <c r="BO266" s="15"/>
      <c r="BP266" s="15"/>
      <c r="BQ266" s="21"/>
      <c r="BR266" s="15"/>
      <c r="BS266" s="15"/>
      <c r="BT266" s="11"/>
      <c r="BU266" s="11"/>
      <c r="BV266" s="11"/>
      <c r="BW266" s="11"/>
      <c r="BX266" s="11"/>
      <c r="BY266" s="21"/>
      <c r="BZ266" s="15"/>
      <c r="CA266" s="15"/>
      <c r="CB266" s="11"/>
      <c r="CC266" s="11"/>
      <c r="CD266" s="11"/>
      <c r="CE266" s="21"/>
      <c r="CF266" s="11"/>
      <c r="CG266" s="21"/>
      <c r="CH266" s="15"/>
    </row>
    <row r="267" spans="1:86" x14ac:dyDescent="0.25">
      <c r="A267" s="16" t="s">
        <v>2085</v>
      </c>
      <c r="B267" s="16"/>
      <c r="C267" s="9"/>
      <c r="D267" s="9"/>
      <c r="E267" s="16"/>
      <c r="F267" s="10"/>
      <c r="G267" s="10"/>
      <c r="H267" s="10"/>
      <c r="I267" s="10"/>
      <c r="J267" s="21"/>
      <c r="K267" s="10"/>
      <c r="L267" s="11"/>
      <c r="M267" s="11"/>
      <c r="N267" s="11"/>
      <c r="O267" s="11"/>
      <c r="P267" s="11"/>
      <c r="Q267" s="12"/>
      <c r="R267" s="11"/>
      <c r="S267" s="11"/>
      <c r="T267" s="11"/>
      <c r="U267" s="21"/>
      <c r="V267" s="21"/>
      <c r="W267" s="15"/>
      <c r="X267" s="15"/>
      <c r="Y267" s="11"/>
      <c r="Z267" s="11"/>
      <c r="AA267" s="15"/>
      <c r="AB267" s="15"/>
      <c r="AC267" s="21"/>
      <c r="AD267" s="15"/>
      <c r="AE267" s="21"/>
      <c r="AF267" s="15"/>
      <c r="AG267" s="15"/>
      <c r="AH267" s="15"/>
      <c r="AI267" s="15"/>
      <c r="AJ267" s="14"/>
      <c r="AK267" s="11"/>
      <c r="AL267" s="11"/>
      <c r="AM267" s="11"/>
      <c r="AN267" s="21"/>
      <c r="AO267" s="11"/>
      <c r="AP267" s="21"/>
      <c r="AQ267" s="12"/>
      <c r="AR267" s="11"/>
      <c r="AS267" s="15"/>
      <c r="AT267" s="10"/>
      <c r="AU267" s="11"/>
      <c r="AV267" s="11"/>
      <c r="AW267" s="21"/>
      <c r="AX267" s="15"/>
      <c r="AY267" s="11"/>
      <c r="AZ267" s="11"/>
      <c r="BA267" s="11"/>
      <c r="BB267" s="11"/>
      <c r="BC267" s="21"/>
      <c r="BD267" s="15"/>
      <c r="BE267" s="15"/>
      <c r="BF267" s="11"/>
      <c r="BG267" s="15"/>
      <c r="BH267" s="15"/>
      <c r="BI267" s="15"/>
      <c r="BJ267" s="21"/>
      <c r="BK267" s="15"/>
      <c r="BL267" s="15"/>
      <c r="BM267" s="11"/>
      <c r="BN267" s="15"/>
      <c r="BO267" s="15"/>
      <c r="BP267" s="15"/>
      <c r="BQ267" s="21"/>
      <c r="BR267" s="15"/>
      <c r="BS267" s="15"/>
      <c r="BT267" s="11"/>
      <c r="BU267" s="11"/>
      <c r="BV267" s="11"/>
      <c r="BW267" s="11"/>
      <c r="BX267" s="11"/>
      <c r="BY267" s="21"/>
      <c r="BZ267" s="15"/>
      <c r="CA267" s="15"/>
      <c r="CB267" s="11"/>
      <c r="CC267" s="11"/>
      <c r="CD267" s="11"/>
      <c r="CE267" s="21"/>
      <c r="CF267" s="11"/>
      <c r="CG267" s="21"/>
      <c r="CH267" s="15"/>
    </row>
    <row r="268" spans="1:86" x14ac:dyDescent="0.25">
      <c r="A268" s="16" t="s">
        <v>2094</v>
      </c>
      <c r="B268" s="16"/>
      <c r="C268" s="9"/>
      <c r="D268" s="9"/>
      <c r="E268" s="16"/>
      <c r="F268" s="10"/>
      <c r="G268" s="10"/>
      <c r="H268" s="10"/>
      <c r="I268" s="10"/>
      <c r="J268" s="21"/>
      <c r="K268" s="10"/>
      <c r="L268" s="11"/>
      <c r="M268" s="11"/>
      <c r="N268" s="11"/>
      <c r="O268" s="11"/>
      <c r="P268" s="11"/>
      <c r="Q268" s="12"/>
      <c r="R268" s="11"/>
      <c r="S268" s="11"/>
      <c r="T268" s="11"/>
      <c r="U268" s="21"/>
      <c r="V268" s="21"/>
      <c r="W268" s="15"/>
      <c r="X268" s="15"/>
      <c r="Y268" s="11"/>
      <c r="Z268" s="11"/>
      <c r="AA268" s="15"/>
      <c r="AB268" s="15"/>
      <c r="AC268" s="21"/>
      <c r="AD268" s="15"/>
      <c r="AE268" s="21"/>
      <c r="AF268" s="15"/>
      <c r="AG268" s="15"/>
      <c r="AH268" s="15"/>
      <c r="AI268" s="15"/>
      <c r="AJ268" s="14"/>
      <c r="AK268" s="11"/>
      <c r="AL268" s="11"/>
      <c r="AM268" s="11"/>
      <c r="AN268" s="21"/>
      <c r="AO268" s="11"/>
      <c r="AP268" s="21"/>
      <c r="AQ268" s="12"/>
      <c r="AR268" s="11"/>
      <c r="AS268" s="15"/>
      <c r="AT268" s="10"/>
      <c r="AU268" s="11"/>
      <c r="AV268" s="11"/>
      <c r="AW268" s="21"/>
      <c r="AX268" s="15"/>
      <c r="AY268" s="11"/>
      <c r="AZ268" s="11"/>
      <c r="BA268" s="11"/>
      <c r="BB268" s="11"/>
      <c r="BC268" s="21"/>
      <c r="BD268" s="15"/>
      <c r="BE268" s="15"/>
      <c r="BF268" s="11"/>
      <c r="BG268" s="15"/>
      <c r="BH268" s="15"/>
      <c r="BI268" s="15"/>
      <c r="BJ268" s="21"/>
      <c r="BK268" s="15"/>
      <c r="BL268" s="15"/>
      <c r="BM268" s="11"/>
      <c r="BN268" s="15"/>
      <c r="BO268" s="15"/>
      <c r="BP268" s="15"/>
      <c r="BQ268" s="21"/>
      <c r="BR268" s="15"/>
      <c r="BS268" s="15"/>
      <c r="BT268" s="11"/>
      <c r="BU268" s="11"/>
      <c r="BV268" s="11"/>
      <c r="BW268" s="11"/>
      <c r="BX268" s="11"/>
      <c r="BY268" s="21"/>
      <c r="BZ268" s="15"/>
      <c r="CA268" s="15"/>
      <c r="CB268" s="11"/>
      <c r="CC268" s="11"/>
      <c r="CD268" s="11"/>
      <c r="CE268" s="21"/>
      <c r="CF268" s="11"/>
      <c r="CG268" s="21"/>
      <c r="CH268" s="15"/>
    </row>
  </sheetData>
  <mergeCells count="24">
    <mergeCell ref="BZ2:CF2"/>
    <mergeCell ref="CH2:CH3"/>
    <mergeCell ref="BC1:BC2"/>
    <mergeCell ref="BJ1:BJ2"/>
    <mergeCell ref="BQ1:BQ2"/>
    <mergeCell ref="BY1:BY2"/>
    <mergeCell ref="CG1:CG2"/>
    <mergeCell ref="AG2:AI2"/>
    <mergeCell ref="AO2:BB2"/>
    <mergeCell ref="BD2:BI2"/>
    <mergeCell ref="BK2:BP2"/>
    <mergeCell ref="BR2:BX2"/>
    <mergeCell ref="AN1:AN2"/>
    <mergeCell ref="J1:J2"/>
    <mergeCell ref="K1:U2"/>
    <mergeCell ref="V1:V2"/>
    <mergeCell ref="W1:AD2"/>
    <mergeCell ref="AE1:AE2"/>
    <mergeCell ref="F1:I2"/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E131"/>
  <sheetViews>
    <sheetView workbookViewId="0">
      <selection activeCell="Z4" sqref="Z4"/>
    </sheetView>
  </sheetViews>
  <sheetFormatPr defaultRowHeight="15" x14ac:dyDescent="0.25"/>
  <cols>
    <col min="1" max="1" width="18.85546875" customWidth="1"/>
    <col min="2" max="2" width="36.28515625" customWidth="1"/>
    <col min="3" max="3" width="20" bestFit="1" customWidth="1"/>
    <col min="4" max="4" width="8.42578125" bestFit="1" customWidth="1"/>
    <col min="5" max="5" width="0.85546875" customWidth="1"/>
    <col min="6" max="6" width="10.140625" customWidth="1"/>
    <col min="7" max="7" width="11" customWidth="1"/>
    <col min="8" max="8" width="11.42578125" customWidth="1"/>
    <col min="9" max="9" width="0.85546875" customWidth="1"/>
    <col min="10" max="10" width="10.140625" customWidth="1"/>
    <col min="11" max="11" width="11" customWidth="1"/>
    <col min="12" max="12" width="11.42578125" customWidth="1"/>
    <col min="13" max="13" width="0.85546875" customWidth="1"/>
    <col min="14" max="14" width="10.140625" customWidth="1"/>
    <col min="15" max="15" width="11" customWidth="1"/>
    <col min="16" max="16" width="11.42578125" customWidth="1"/>
    <col min="17" max="17" width="0.85546875" customWidth="1"/>
    <col min="18" max="18" width="10.140625" customWidth="1"/>
    <col min="19" max="19" width="11" customWidth="1"/>
    <col min="20" max="20" width="11.42578125" customWidth="1"/>
    <col min="21" max="21" width="0.85546875" customWidth="1"/>
    <col min="22" max="22" width="9.85546875" customWidth="1"/>
    <col min="23" max="23" width="8" customWidth="1"/>
    <col min="24" max="24" width="9.5703125" customWidth="1"/>
    <col min="25" max="25" width="9.85546875" customWidth="1"/>
    <col min="26" max="26" width="16.28515625" customWidth="1"/>
    <col min="27" max="27" width="0.85546875" customWidth="1"/>
    <col min="28" max="28" width="9.85546875" customWidth="1"/>
    <col min="29" max="29" width="8" customWidth="1"/>
    <col min="30" max="30" width="9.5703125" customWidth="1"/>
    <col min="31" max="31" width="9.85546875" customWidth="1"/>
    <col min="32" max="32" width="10.28515625" customWidth="1"/>
    <col min="33" max="33" width="0.85546875" customWidth="1"/>
    <col min="34" max="34" width="10" customWidth="1"/>
    <col min="35" max="35" width="9.140625" customWidth="1"/>
    <col min="36" max="36" width="9.42578125" customWidth="1"/>
    <col min="37" max="37" width="9" customWidth="1"/>
    <col min="38" max="38" width="6.7109375" customWidth="1"/>
    <col min="39" max="40" width="14.7109375" customWidth="1"/>
    <col min="41" max="41" width="0.85546875" customWidth="1"/>
    <col min="42" max="42" width="10" customWidth="1"/>
    <col min="43" max="43" width="9.140625" customWidth="1"/>
    <col min="44" max="44" width="9.42578125" customWidth="1"/>
    <col min="45" max="45" width="9" customWidth="1"/>
    <col min="46" max="46" width="6.7109375" customWidth="1"/>
    <col min="47" max="48" width="14.7109375" customWidth="1"/>
    <col min="49" max="49" width="0.85546875" customWidth="1"/>
    <col min="50" max="50" width="10" customWidth="1"/>
    <col min="51" max="51" width="9.140625" customWidth="1"/>
    <col min="52" max="52" width="9.42578125" customWidth="1"/>
    <col min="53" max="53" width="9" customWidth="1"/>
    <col min="54" max="54" width="6.7109375" customWidth="1"/>
    <col min="55" max="56" width="14.7109375" customWidth="1"/>
    <col min="57" max="57" width="0.85546875" customWidth="1"/>
    <col min="58" max="58" width="10" customWidth="1"/>
    <col min="59" max="59" width="9.140625" customWidth="1"/>
    <col min="60" max="60" width="9.42578125" customWidth="1"/>
    <col min="61" max="61" width="9" customWidth="1"/>
    <col min="62" max="62" width="6.7109375" customWidth="1"/>
    <col min="63" max="64" width="14.7109375" customWidth="1"/>
    <col min="65" max="65" width="10.140625" customWidth="1"/>
    <col min="66" max="66" width="0.85546875" customWidth="1"/>
    <col min="67" max="67" width="10" customWidth="1"/>
    <col min="68" max="68" width="9.140625" customWidth="1"/>
    <col min="69" max="69" width="9.42578125" customWidth="1"/>
    <col min="70" max="70" width="9" customWidth="1"/>
    <col min="71" max="71" width="6.7109375" customWidth="1"/>
    <col min="72" max="73" width="14.7109375" customWidth="1"/>
    <col min="74" max="74" width="10.140625" customWidth="1"/>
    <col min="75" max="75" width="0.85546875" customWidth="1"/>
    <col min="76" max="76" width="10" customWidth="1"/>
    <col min="77" max="77" width="9.140625" customWidth="1"/>
    <col min="78" max="78" width="9.42578125" customWidth="1"/>
    <col min="79" max="79" width="9" customWidth="1"/>
    <col min="80" max="80" width="6.7109375" customWidth="1"/>
    <col min="81" max="82" width="14.7109375" customWidth="1"/>
    <col min="83" max="83" width="10.140625" customWidth="1"/>
  </cols>
  <sheetData>
    <row r="1" spans="1:83" x14ac:dyDescent="0.25">
      <c r="A1" s="150" t="s">
        <v>1</v>
      </c>
      <c r="B1" s="150" t="s">
        <v>0</v>
      </c>
      <c r="C1" s="150" t="s">
        <v>2</v>
      </c>
      <c r="D1" s="150" t="s">
        <v>593</v>
      </c>
      <c r="E1" s="127"/>
      <c r="F1" s="127"/>
      <c r="G1" s="127"/>
      <c r="H1" s="128"/>
      <c r="I1" s="127"/>
      <c r="J1" s="127"/>
      <c r="K1" s="127"/>
      <c r="L1" s="128"/>
      <c r="M1" s="127"/>
      <c r="N1" s="127"/>
      <c r="O1" s="127"/>
      <c r="P1" s="128"/>
      <c r="Q1" s="127"/>
      <c r="R1" s="127"/>
      <c r="S1" s="127"/>
      <c r="T1" s="128"/>
      <c r="U1" s="127"/>
      <c r="V1" s="152" t="s">
        <v>2135</v>
      </c>
      <c r="W1" s="152"/>
      <c r="X1" s="152"/>
      <c r="Y1" s="152"/>
      <c r="Z1" s="152"/>
      <c r="AA1" s="127"/>
      <c r="AB1" s="152" t="s">
        <v>2136</v>
      </c>
      <c r="AC1" s="152"/>
      <c r="AD1" s="152"/>
      <c r="AE1" s="152"/>
      <c r="AF1" s="152"/>
      <c r="AG1" s="127"/>
      <c r="AH1" s="122" t="s">
        <v>2115</v>
      </c>
      <c r="AI1" s="129"/>
      <c r="AJ1" s="129"/>
      <c r="AK1" s="129"/>
      <c r="AL1" s="129"/>
      <c r="AM1" s="129"/>
      <c r="AN1" s="129"/>
      <c r="AO1" s="127"/>
      <c r="AP1" s="127"/>
      <c r="AQ1" s="129"/>
      <c r="AR1" s="129"/>
      <c r="AS1" s="129"/>
      <c r="AT1" s="129"/>
      <c r="AU1" s="129"/>
      <c r="AV1" s="129"/>
      <c r="AW1" s="127"/>
      <c r="AX1" s="127"/>
      <c r="AY1" s="129"/>
      <c r="AZ1" s="129"/>
      <c r="BA1" s="129"/>
      <c r="BB1" s="129"/>
      <c r="BC1" s="129"/>
      <c r="BD1" s="129"/>
      <c r="BE1" s="127"/>
      <c r="BF1" s="122" t="s">
        <v>2117</v>
      </c>
      <c r="BG1" s="129"/>
      <c r="BH1" s="129"/>
      <c r="BI1" s="129"/>
      <c r="BJ1" s="129"/>
      <c r="BK1" s="129"/>
      <c r="BL1" s="129"/>
      <c r="BM1" s="130"/>
      <c r="BN1" s="127"/>
      <c r="BO1" s="127"/>
      <c r="BP1" s="129"/>
      <c r="BQ1" s="129"/>
      <c r="BR1" s="129"/>
      <c r="BS1" s="129"/>
      <c r="BT1" s="129"/>
      <c r="BU1" s="129"/>
      <c r="BV1" s="130"/>
      <c r="BW1" s="127"/>
      <c r="BX1" s="127"/>
      <c r="BY1" s="129"/>
      <c r="BZ1" s="129"/>
      <c r="CA1" s="129"/>
      <c r="CB1" s="129"/>
      <c r="CC1" s="129"/>
      <c r="CD1" s="129"/>
      <c r="CE1" s="130"/>
    </row>
    <row r="2" spans="1:83" x14ac:dyDescent="0.25">
      <c r="A2" s="150"/>
      <c r="B2" s="150"/>
      <c r="C2" s="150"/>
      <c r="D2" s="150"/>
      <c r="E2" s="127"/>
      <c r="F2" s="151" t="s">
        <v>2122</v>
      </c>
      <c r="G2" s="151"/>
      <c r="H2" s="151"/>
      <c r="I2" s="127"/>
      <c r="J2" s="151" t="s">
        <v>2125</v>
      </c>
      <c r="K2" s="151"/>
      <c r="L2" s="151"/>
      <c r="M2" s="127"/>
      <c r="N2" s="151" t="s">
        <v>2126</v>
      </c>
      <c r="O2" s="151"/>
      <c r="P2" s="151"/>
      <c r="Q2" s="127"/>
      <c r="R2" s="151" t="s">
        <v>2080</v>
      </c>
      <c r="S2" s="151"/>
      <c r="T2" s="151"/>
      <c r="U2" s="127"/>
      <c r="V2" s="153"/>
      <c r="W2" s="153"/>
      <c r="X2" s="153"/>
      <c r="Y2" s="153"/>
      <c r="Z2" s="153"/>
      <c r="AA2" s="127"/>
      <c r="AB2" s="153"/>
      <c r="AC2" s="153"/>
      <c r="AD2" s="153"/>
      <c r="AE2" s="153"/>
      <c r="AF2" s="153"/>
      <c r="AG2" s="127"/>
      <c r="AH2" s="151" t="s">
        <v>2112</v>
      </c>
      <c r="AI2" s="151"/>
      <c r="AJ2" s="151"/>
      <c r="AK2" s="151"/>
      <c r="AL2" s="151"/>
      <c r="AM2" s="151"/>
      <c r="AN2" s="151"/>
      <c r="AO2" s="127"/>
      <c r="AP2" s="151" t="s">
        <v>2143</v>
      </c>
      <c r="AQ2" s="151"/>
      <c r="AR2" s="151"/>
      <c r="AS2" s="151"/>
      <c r="AT2" s="151"/>
      <c r="AU2" s="151"/>
      <c r="AV2" s="151"/>
      <c r="AW2" s="127"/>
      <c r="AX2" s="151" t="s">
        <v>2144</v>
      </c>
      <c r="AY2" s="151"/>
      <c r="AZ2" s="151"/>
      <c r="BA2" s="151"/>
      <c r="BB2" s="151"/>
      <c r="BC2" s="151"/>
      <c r="BD2" s="151"/>
      <c r="BE2" s="127"/>
      <c r="BF2" s="151" t="s">
        <v>2116</v>
      </c>
      <c r="BG2" s="151"/>
      <c r="BH2" s="151"/>
      <c r="BI2" s="151"/>
      <c r="BJ2" s="151"/>
      <c r="BK2" s="151"/>
      <c r="BL2" s="151"/>
      <c r="BM2" s="151"/>
      <c r="BN2" s="127"/>
      <c r="BO2" s="151" t="s">
        <v>2146</v>
      </c>
      <c r="BP2" s="151"/>
      <c r="BQ2" s="151"/>
      <c r="BR2" s="151"/>
      <c r="BS2" s="151"/>
      <c r="BT2" s="151"/>
      <c r="BU2" s="151"/>
      <c r="BV2" s="151"/>
      <c r="BW2" s="127"/>
      <c r="BX2" s="151" t="s">
        <v>2118</v>
      </c>
      <c r="BY2" s="151"/>
      <c r="BZ2" s="151"/>
      <c r="CA2" s="151"/>
      <c r="CB2" s="151"/>
      <c r="CC2" s="151"/>
      <c r="CD2" s="151"/>
      <c r="CE2" s="151"/>
    </row>
    <row r="3" spans="1:83" ht="27" customHeight="1" x14ac:dyDescent="0.25">
      <c r="A3" s="150"/>
      <c r="B3" s="150"/>
      <c r="C3" s="150"/>
      <c r="D3" s="150"/>
      <c r="E3" s="126"/>
      <c r="F3" s="118" t="s">
        <v>2098</v>
      </c>
      <c r="G3" s="118" t="s">
        <v>2123</v>
      </c>
      <c r="H3" s="118" t="s">
        <v>2124</v>
      </c>
      <c r="I3" s="126"/>
      <c r="J3" s="118" t="s">
        <v>2098</v>
      </c>
      <c r="K3" s="118" t="s">
        <v>2123</v>
      </c>
      <c r="L3" s="118" t="s">
        <v>2124</v>
      </c>
      <c r="M3" s="126"/>
      <c r="N3" s="118" t="s">
        <v>2098</v>
      </c>
      <c r="O3" s="118" t="s">
        <v>2123</v>
      </c>
      <c r="P3" s="118" t="s">
        <v>2124</v>
      </c>
      <c r="Q3" s="126"/>
      <c r="R3" s="118" t="s">
        <v>2098</v>
      </c>
      <c r="S3" s="118" t="s">
        <v>2123</v>
      </c>
      <c r="T3" s="118" t="s">
        <v>2124</v>
      </c>
      <c r="U3" s="126"/>
      <c r="V3" s="118" t="s">
        <v>2130</v>
      </c>
      <c r="W3" s="118" t="s">
        <v>2127</v>
      </c>
      <c r="X3" s="118" t="s">
        <v>2128</v>
      </c>
      <c r="Y3" s="118" t="s">
        <v>2129</v>
      </c>
      <c r="Z3" s="118" t="s">
        <v>2147</v>
      </c>
      <c r="AA3" s="126"/>
      <c r="AB3" s="118" t="s">
        <v>2130</v>
      </c>
      <c r="AC3" s="118" t="s">
        <v>2127</v>
      </c>
      <c r="AD3" s="118" t="s">
        <v>2128</v>
      </c>
      <c r="AE3" s="118" t="s">
        <v>2129</v>
      </c>
      <c r="AF3" s="121" t="s">
        <v>2134</v>
      </c>
      <c r="AG3" s="126"/>
      <c r="AH3" s="118" t="s">
        <v>2098</v>
      </c>
      <c r="AI3" s="118" t="s">
        <v>2137</v>
      </c>
      <c r="AJ3" s="118" t="s">
        <v>2138</v>
      </c>
      <c r="AK3" s="118" t="s">
        <v>2139</v>
      </c>
      <c r="AL3" s="118" t="s">
        <v>2140</v>
      </c>
      <c r="AM3" s="118" t="s">
        <v>2141</v>
      </c>
      <c r="AN3" s="118" t="s">
        <v>2142</v>
      </c>
      <c r="AO3" s="126"/>
      <c r="AP3" s="118" t="s">
        <v>2098</v>
      </c>
      <c r="AQ3" s="118" t="s">
        <v>2137</v>
      </c>
      <c r="AR3" s="118" t="s">
        <v>2138</v>
      </c>
      <c r="AS3" s="118" t="s">
        <v>2139</v>
      </c>
      <c r="AT3" s="118" t="s">
        <v>2140</v>
      </c>
      <c r="AU3" s="118" t="s">
        <v>2141</v>
      </c>
      <c r="AV3" s="118" t="s">
        <v>2142</v>
      </c>
      <c r="AW3" s="126"/>
      <c r="AX3" s="118" t="s">
        <v>2098</v>
      </c>
      <c r="AY3" s="118" t="s">
        <v>2137</v>
      </c>
      <c r="AZ3" s="118" t="s">
        <v>2138</v>
      </c>
      <c r="BA3" s="118" t="s">
        <v>2139</v>
      </c>
      <c r="BB3" s="118" t="s">
        <v>2140</v>
      </c>
      <c r="BC3" s="118" t="s">
        <v>2141</v>
      </c>
      <c r="BD3" s="118" t="s">
        <v>2142</v>
      </c>
      <c r="BE3" s="126"/>
      <c r="BF3" s="118" t="s">
        <v>2098</v>
      </c>
      <c r="BG3" s="118" t="s">
        <v>2137</v>
      </c>
      <c r="BH3" s="118" t="s">
        <v>2138</v>
      </c>
      <c r="BI3" s="118" t="s">
        <v>2139</v>
      </c>
      <c r="BJ3" s="118" t="s">
        <v>2140</v>
      </c>
      <c r="BK3" s="118" t="s">
        <v>2141</v>
      </c>
      <c r="BL3" s="118" t="s">
        <v>2142</v>
      </c>
      <c r="BM3" s="118" t="s">
        <v>2145</v>
      </c>
      <c r="BN3" s="126"/>
      <c r="BO3" s="118" t="s">
        <v>2098</v>
      </c>
      <c r="BP3" s="118" t="s">
        <v>2137</v>
      </c>
      <c r="BQ3" s="118" t="s">
        <v>2138</v>
      </c>
      <c r="BR3" s="118" t="s">
        <v>2139</v>
      </c>
      <c r="BS3" s="118" t="s">
        <v>2140</v>
      </c>
      <c r="BT3" s="118" t="s">
        <v>2141</v>
      </c>
      <c r="BU3" s="118" t="s">
        <v>2142</v>
      </c>
      <c r="BV3" s="118" t="s">
        <v>2145</v>
      </c>
      <c r="BW3" s="126"/>
      <c r="BX3" s="118" t="s">
        <v>2098</v>
      </c>
      <c r="BY3" s="118" t="s">
        <v>2137</v>
      </c>
      <c r="BZ3" s="118" t="s">
        <v>2138</v>
      </c>
      <c r="CA3" s="118" t="s">
        <v>2139</v>
      </c>
      <c r="CB3" s="118" t="s">
        <v>2140</v>
      </c>
      <c r="CC3" s="118" t="s">
        <v>2141</v>
      </c>
      <c r="CD3" s="118" t="s">
        <v>2142</v>
      </c>
      <c r="CE3" s="118" t="s">
        <v>2145</v>
      </c>
    </row>
    <row r="4" spans="1:83" x14ac:dyDescent="0.25">
      <c r="A4" s="52" t="s">
        <v>2062</v>
      </c>
      <c r="B4" s="87"/>
      <c r="C4" s="88"/>
      <c r="D4" s="89"/>
      <c r="E4" s="89"/>
      <c r="F4" s="89"/>
      <c r="G4" s="89"/>
      <c r="H4" s="90"/>
      <c r="I4" s="89"/>
      <c r="J4" s="89"/>
      <c r="K4" s="89"/>
      <c r="L4" s="90"/>
      <c r="M4" s="89"/>
      <c r="N4" s="89"/>
      <c r="O4" s="89"/>
      <c r="P4" s="90"/>
      <c r="Q4" s="89"/>
      <c r="R4" s="89"/>
      <c r="S4" s="89"/>
      <c r="T4" s="90"/>
      <c r="U4" s="89"/>
      <c r="V4" s="91"/>
      <c r="W4" s="91"/>
      <c r="X4" s="91"/>
      <c r="Y4" s="91"/>
      <c r="Z4" s="91"/>
      <c r="AA4" s="89"/>
      <c r="AB4" s="91"/>
      <c r="AC4" s="91"/>
      <c r="AD4" s="91"/>
      <c r="AE4" s="91"/>
      <c r="AF4" s="91"/>
      <c r="AG4" s="89"/>
      <c r="AH4" s="89"/>
      <c r="AI4" s="91"/>
      <c r="AJ4" s="91"/>
      <c r="AK4" s="91"/>
      <c r="AL4" s="91"/>
      <c r="AM4" s="91"/>
      <c r="AN4" s="91"/>
      <c r="AO4" s="89"/>
      <c r="AP4" s="89"/>
      <c r="AQ4" s="91"/>
      <c r="AR4" s="91"/>
      <c r="AS4" s="91"/>
      <c r="AT4" s="91"/>
      <c r="AU4" s="91"/>
      <c r="AV4" s="91"/>
      <c r="AW4" s="89"/>
      <c r="AX4" s="89"/>
      <c r="AY4" s="91"/>
      <c r="AZ4" s="91"/>
      <c r="BA4" s="91"/>
      <c r="BB4" s="91"/>
      <c r="BC4" s="91"/>
      <c r="BD4" s="91"/>
      <c r="BE4" s="89"/>
      <c r="BF4" s="89"/>
      <c r="BG4" s="91"/>
      <c r="BH4" s="91"/>
      <c r="BI4" s="91"/>
      <c r="BJ4" s="91"/>
      <c r="BK4" s="91"/>
      <c r="BL4" s="91"/>
      <c r="BM4" s="92"/>
      <c r="BN4" s="89"/>
      <c r="BO4" s="89"/>
      <c r="BP4" s="91"/>
      <c r="BQ4" s="91"/>
      <c r="BR4" s="91"/>
      <c r="BS4" s="91"/>
      <c r="BT4" s="91"/>
      <c r="BU4" s="91"/>
      <c r="BV4" s="92"/>
      <c r="BW4" s="89"/>
      <c r="BX4" s="89"/>
      <c r="BY4" s="91"/>
      <c r="BZ4" s="91"/>
      <c r="CA4" s="91"/>
      <c r="CB4" s="91"/>
      <c r="CC4" s="91"/>
      <c r="CD4" s="91"/>
      <c r="CE4" s="92"/>
    </row>
    <row r="5" spans="1:83" x14ac:dyDescent="0.25">
      <c r="A5" s="33" t="s">
        <v>2040</v>
      </c>
      <c r="B5" s="93"/>
      <c r="C5" s="94"/>
      <c r="D5" s="95"/>
      <c r="E5" s="95"/>
      <c r="F5" s="95"/>
      <c r="G5" s="95"/>
      <c r="H5" s="96"/>
      <c r="I5" s="95"/>
      <c r="J5" s="95"/>
      <c r="K5" s="95"/>
      <c r="L5" s="96"/>
      <c r="M5" s="95"/>
      <c r="N5" s="95"/>
      <c r="O5" s="95"/>
      <c r="P5" s="96"/>
      <c r="Q5" s="95"/>
      <c r="R5" s="95"/>
      <c r="S5" s="95"/>
      <c r="T5" s="96"/>
      <c r="U5" s="95"/>
      <c r="V5" s="97"/>
      <c r="W5" s="97"/>
      <c r="X5" s="97"/>
      <c r="Y5" s="97"/>
      <c r="Z5" s="97"/>
      <c r="AA5" s="95"/>
      <c r="AB5" s="97"/>
      <c r="AC5" s="97"/>
      <c r="AD5" s="97"/>
      <c r="AE5" s="97"/>
      <c r="AF5" s="97"/>
      <c r="AG5" s="95"/>
      <c r="AH5" s="95"/>
      <c r="AI5" s="97"/>
      <c r="AJ5" s="97"/>
      <c r="AK5" s="97"/>
      <c r="AL5" s="97"/>
      <c r="AM5" s="97"/>
      <c r="AN5" s="97"/>
      <c r="AO5" s="95"/>
      <c r="AP5" s="95"/>
      <c r="AQ5" s="97"/>
      <c r="AR5" s="97"/>
      <c r="AS5" s="97"/>
      <c r="AT5" s="97"/>
      <c r="AU5" s="97"/>
      <c r="AV5" s="97"/>
      <c r="AW5" s="95"/>
      <c r="AX5" s="95"/>
      <c r="AY5" s="97"/>
      <c r="AZ5" s="97"/>
      <c r="BA5" s="97"/>
      <c r="BB5" s="97"/>
      <c r="BC5" s="97"/>
      <c r="BD5" s="97"/>
      <c r="BE5" s="95"/>
      <c r="BF5" s="95"/>
      <c r="BG5" s="97"/>
      <c r="BH5" s="97"/>
      <c r="BI5" s="97"/>
      <c r="BJ5" s="97"/>
      <c r="BK5" s="97"/>
      <c r="BL5" s="97"/>
      <c r="BM5" s="31"/>
      <c r="BN5" s="95"/>
      <c r="BO5" s="95"/>
      <c r="BP5" s="97"/>
      <c r="BQ5" s="97"/>
      <c r="BR5" s="97"/>
      <c r="BS5" s="97"/>
      <c r="BT5" s="97"/>
      <c r="BU5" s="97"/>
      <c r="BV5" s="31"/>
      <c r="BW5" s="95"/>
      <c r="BX5" s="95"/>
      <c r="BY5" s="97"/>
      <c r="BZ5" s="97"/>
      <c r="CA5" s="97"/>
      <c r="CB5" s="97"/>
      <c r="CC5" s="97"/>
      <c r="CD5" s="97"/>
      <c r="CE5" s="31"/>
    </row>
    <row r="6" spans="1:83" x14ac:dyDescent="0.25">
      <c r="A6" s="1" t="s">
        <v>594</v>
      </c>
      <c r="B6" s="1" t="s">
        <v>596</v>
      </c>
      <c r="C6" s="3" t="s">
        <v>595</v>
      </c>
      <c r="D6" s="1" t="s">
        <v>597</v>
      </c>
      <c r="E6" s="5"/>
      <c r="F6" s="4">
        <v>127</v>
      </c>
      <c r="G6" s="4">
        <v>79</v>
      </c>
      <c r="H6" s="6">
        <v>62.204724409448822</v>
      </c>
      <c r="I6" s="5"/>
      <c r="J6" s="4">
        <v>115</v>
      </c>
      <c r="K6" s="4">
        <v>73</v>
      </c>
      <c r="L6" s="6">
        <v>63.478260869565219</v>
      </c>
      <c r="M6" s="5"/>
      <c r="N6" s="4">
        <v>114</v>
      </c>
      <c r="O6" s="4">
        <v>71</v>
      </c>
      <c r="P6" s="6">
        <v>62.280701754385959</v>
      </c>
      <c r="Q6" s="5"/>
      <c r="R6" s="4">
        <v>125</v>
      </c>
      <c r="S6" s="4">
        <v>80</v>
      </c>
      <c r="T6" s="6">
        <v>64</v>
      </c>
      <c r="U6" s="5"/>
      <c r="V6" s="107">
        <v>0.98240256438196938</v>
      </c>
      <c r="W6" s="107">
        <v>0.9625903597072103</v>
      </c>
      <c r="X6" s="7">
        <v>0.99523809523809526</v>
      </c>
      <c r="Y6" s="7">
        <v>0.96209716209716212</v>
      </c>
      <c r="Z6" s="7">
        <v>0.96177787905803458</v>
      </c>
      <c r="AA6" s="5"/>
      <c r="AB6" s="107">
        <v>0.94646318193428181</v>
      </c>
      <c r="AC6" s="107">
        <v>0.88457677019302172</v>
      </c>
      <c r="AD6" s="7">
        <v>0.95981768140749424</v>
      </c>
      <c r="AE6" s="7">
        <v>0.92350485616657407</v>
      </c>
      <c r="AF6" s="7">
        <v>0.86002984994329013</v>
      </c>
      <c r="AG6" s="5"/>
      <c r="AH6" s="4">
        <v>115</v>
      </c>
      <c r="AI6" s="7">
        <v>0.9826086956521739</v>
      </c>
      <c r="AJ6" s="7">
        <v>1</v>
      </c>
      <c r="AK6" s="7">
        <v>0.95454545454545459</v>
      </c>
      <c r="AL6" s="7">
        <v>0.96286729092670331</v>
      </c>
      <c r="AM6" s="7">
        <v>0.91188957037607976</v>
      </c>
      <c r="AN6" s="7">
        <v>1</v>
      </c>
      <c r="AO6" s="5"/>
      <c r="AP6" s="4">
        <v>114</v>
      </c>
      <c r="AQ6" s="7">
        <v>0.98245614035087714</v>
      </c>
      <c r="AR6" s="7">
        <v>1</v>
      </c>
      <c r="AS6" s="7">
        <v>0.9555555555555556</v>
      </c>
      <c r="AT6" s="7">
        <v>0.96299902629016554</v>
      </c>
      <c r="AU6" s="7">
        <v>0.91220585395280096</v>
      </c>
      <c r="AV6" s="7">
        <v>1</v>
      </c>
      <c r="AW6" s="5"/>
      <c r="AX6" s="4">
        <v>112</v>
      </c>
      <c r="AY6" s="7">
        <v>0.9821428571428571</v>
      </c>
      <c r="AZ6" s="7">
        <v>0.98571428571428577</v>
      </c>
      <c r="BA6" s="7">
        <v>0.97619047619047616</v>
      </c>
      <c r="BB6" s="7">
        <v>0.96190476190476193</v>
      </c>
      <c r="BC6" s="7">
        <v>0.9095843611621296</v>
      </c>
      <c r="BD6" s="7">
        <v>1</v>
      </c>
      <c r="BE6" s="5"/>
      <c r="BF6" s="4">
        <v>124</v>
      </c>
      <c r="BG6" s="7">
        <v>0.92741935483870963</v>
      </c>
      <c r="BH6" s="7">
        <v>0.94871794871794868</v>
      </c>
      <c r="BI6" s="7">
        <v>0.89130434782608692</v>
      </c>
      <c r="BJ6" s="7">
        <v>0.84378499440089583</v>
      </c>
      <c r="BK6" s="7">
        <v>0.74560512946524715</v>
      </c>
      <c r="BL6" s="7">
        <v>0.94196485933654461</v>
      </c>
      <c r="BM6" s="2">
        <v>0.84391212802438453</v>
      </c>
      <c r="BN6" s="5"/>
      <c r="BO6" s="4">
        <v>114</v>
      </c>
      <c r="BP6" s="7">
        <v>0.94736842105263153</v>
      </c>
      <c r="BQ6" s="7">
        <v>0.95890410958904104</v>
      </c>
      <c r="BR6" s="7">
        <v>0.92682926829268297</v>
      </c>
      <c r="BS6" s="7">
        <v>0.88573337788172402</v>
      </c>
      <c r="BT6" s="7">
        <v>0.79678964185275947</v>
      </c>
      <c r="BU6" s="7">
        <v>0.97467711391068856</v>
      </c>
      <c r="BV6" s="2">
        <v>0.88573337788172402</v>
      </c>
      <c r="BW6" s="5"/>
      <c r="BX6" s="4">
        <v>113</v>
      </c>
      <c r="BY6" s="7">
        <v>0.96460176991150437</v>
      </c>
      <c r="BZ6" s="7">
        <v>0.971830985915493</v>
      </c>
      <c r="CA6" s="7">
        <v>0.95238095238095233</v>
      </c>
      <c r="CB6" s="7">
        <v>0.92421193829644532</v>
      </c>
      <c r="CC6" s="7">
        <v>0.85128168134523119</v>
      </c>
      <c r="CD6" s="7">
        <v>0.99714219524765946</v>
      </c>
      <c r="CE6" s="2">
        <v>0.92421193829644532</v>
      </c>
    </row>
    <row r="7" spans="1:83" x14ac:dyDescent="0.25">
      <c r="A7" s="1" t="s">
        <v>598</v>
      </c>
      <c r="B7" s="1" t="s">
        <v>599</v>
      </c>
      <c r="C7" s="3" t="s">
        <v>595</v>
      </c>
      <c r="D7" s="1" t="s">
        <v>597</v>
      </c>
      <c r="E7" s="5"/>
      <c r="F7" s="4">
        <v>127</v>
      </c>
      <c r="G7" s="4">
        <v>22</v>
      </c>
      <c r="H7" s="6">
        <v>17.322834645669293</v>
      </c>
      <c r="I7" s="5"/>
      <c r="J7" s="4">
        <v>115</v>
      </c>
      <c r="K7" s="4">
        <v>21</v>
      </c>
      <c r="L7" s="6">
        <v>18.260869565217391</v>
      </c>
      <c r="M7" s="5"/>
      <c r="N7" s="4">
        <v>114</v>
      </c>
      <c r="O7" s="4">
        <v>18</v>
      </c>
      <c r="P7" s="6">
        <v>15.789473684210526</v>
      </c>
      <c r="Q7" s="5"/>
      <c r="R7" s="4">
        <v>125</v>
      </c>
      <c r="S7" s="4">
        <v>14</v>
      </c>
      <c r="T7" s="6">
        <v>11.200000000000001</v>
      </c>
      <c r="U7" s="5"/>
      <c r="V7" s="107">
        <v>0.94736297264901381</v>
      </c>
      <c r="W7" s="107">
        <v>0.81509744584143839</v>
      </c>
      <c r="X7" s="7">
        <v>0.81720969089390139</v>
      </c>
      <c r="Y7" s="7">
        <v>0.97513917486463819</v>
      </c>
      <c r="Z7" s="7">
        <v>0.82111824383745491</v>
      </c>
      <c r="AA7" s="5"/>
      <c r="AB7" s="107">
        <v>0.91782732595118965</v>
      </c>
      <c r="AC7" s="107">
        <v>0.66425886210046792</v>
      </c>
      <c r="AD7" s="7">
        <v>0.57599807599807595</v>
      </c>
      <c r="AE7" s="7">
        <v>0.98995528035775715</v>
      </c>
      <c r="AF7" s="7">
        <v>0.65430327462901594</v>
      </c>
      <c r="AG7" s="5"/>
      <c r="AH7" s="4">
        <v>115</v>
      </c>
      <c r="AI7" s="7">
        <v>0.93043478260869561</v>
      </c>
      <c r="AJ7" s="7">
        <v>0.80952380952380953</v>
      </c>
      <c r="AK7" s="7">
        <v>0.95744680851063835</v>
      </c>
      <c r="AL7" s="7">
        <v>0.76697061803444777</v>
      </c>
      <c r="AM7" s="7">
        <v>0.61305274608480842</v>
      </c>
      <c r="AN7" s="7">
        <v>0.92088848998408701</v>
      </c>
      <c r="AO7" s="5"/>
      <c r="AP7" s="4">
        <v>114</v>
      </c>
      <c r="AQ7" s="7">
        <v>0.94736842105263153</v>
      </c>
      <c r="AR7" s="7">
        <v>0.8</v>
      </c>
      <c r="AS7" s="7">
        <v>0.97872340425531912</v>
      </c>
      <c r="AT7" s="7">
        <v>0.81063122923588049</v>
      </c>
      <c r="AU7" s="7">
        <v>0.66455126807344433</v>
      </c>
      <c r="AV7" s="7">
        <v>0.95671119039831665</v>
      </c>
      <c r="AW7" s="5"/>
      <c r="AX7" s="4">
        <v>112</v>
      </c>
      <c r="AY7" s="7">
        <v>0.9642857142857143</v>
      </c>
      <c r="AZ7" s="7">
        <v>0.84210526315789469</v>
      </c>
      <c r="BA7" s="7">
        <v>0.989247311827957</v>
      </c>
      <c r="BB7" s="7">
        <v>0.86769049025398703</v>
      </c>
      <c r="BC7" s="7">
        <v>0.74104525484964345</v>
      </c>
      <c r="BD7" s="7">
        <v>0.99433572565833062</v>
      </c>
      <c r="BE7" s="5"/>
      <c r="BF7" s="4">
        <v>124</v>
      </c>
      <c r="BG7" s="7">
        <v>0.90322580645161288</v>
      </c>
      <c r="BH7" s="7">
        <v>0.54545454545454541</v>
      </c>
      <c r="BI7" s="7">
        <v>0.98039215686274506</v>
      </c>
      <c r="BJ7" s="7">
        <v>0.6133056133056134</v>
      </c>
      <c r="BK7" s="7">
        <v>0.41740645068053117</v>
      </c>
      <c r="BL7" s="7">
        <v>0.80920477593069562</v>
      </c>
      <c r="BM7" s="2">
        <v>0.63476097798949782</v>
      </c>
      <c r="BN7" s="5"/>
      <c r="BO7" s="4">
        <v>114</v>
      </c>
      <c r="BP7" s="7">
        <v>0.92105263157894735</v>
      </c>
      <c r="BQ7" s="7">
        <v>0.5714285714285714</v>
      </c>
      <c r="BR7" s="7">
        <v>1</v>
      </c>
      <c r="BS7" s="7">
        <v>0.68508287292817693</v>
      </c>
      <c r="BT7" s="7">
        <v>0.49767575268521114</v>
      </c>
      <c r="BU7" s="7">
        <v>0.87248999317114273</v>
      </c>
      <c r="BV7" s="2">
        <v>0.7218091183694928</v>
      </c>
      <c r="BW7" s="5"/>
      <c r="BX7" s="4">
        <v>113</v>
      </c>
      <c r="BY7" s="7">
        <v>0.92920353982300885</v>
      </c>
      <c r="BZ7" s="7">
        <v>0.61111111111111116</v>
      </c>
      <c r="CA7" s="7">
        <v>0.98947368421052628</v>
      </c>
      <c r="CB7" s="7">
        <v>0.69438810006761331</v>
      </c>
      <c r="CC7" s="7">
        <v>0.49817301791938434</v>
      </c>
      <c r="CD7" s="7">
        <v>0.89060318221584234</v>
      </c>
      <c r="CE7" s="2">
        <v>0.71338024474574546</v>
      </c>
    </row>
    <row r="8" spans="1:83" x14ac:dyDescent="0.25">
      <c r="A8" s="1" t="s">
        <v>600</v>
      </c>
      <c r="B8" s="1" t="s">
        <v>601</v>
      </c>
      <c r="C8" s="3" t="s">
        <v>595</v>
      </c>
      <c r="D8" s="1" t="s">
        <v>597</v>
      </c>
      <c r="E8" s="5"/>
      <c r="F8" s="4">
        <v>127</v>
      </c>
      <c r="G8" s="4">
        <v>63</v>
      </c>
      <c r="H8" s="6">
        <v>49.606299212598429</v>
      </c>
      <c r="I8" s="5"/>
      <c r="J8" s="4">
        <v>115</v>
      </c>
      <c r="K8" s="4">
        <v>57</v>
      </c>
      <c r="L8" s="6">
        <v>49.565217391304344</v>
      </c>
      <c r="M8" s="5"/>
      <c r="N8" s="4">
        <v>114</v>
      </c>
      <c r="O8" s="4">
        <v>56</v>
      </c>
      <c r="P8" s="6">
        <v>49.122807017543856</v>
      </c>
      <c r="Q8" s="5"/>
      <c r="R8" s="4">
        <v>125</v>
      </c>
      <c r="S8" s="4">
        <v>36</v>
      </c>
      <c r="T8" s="6">
        <v>28.8</v>
      </c>
      <c r="U8" s="5"/>
      <c r="V8" s="107">
        <v>0.95598098507137408</v>
      </c>
      <c r="W8" s="107">
        <v>0.91192340415520223</v>
      </c>
      <c r="X8" s="7">
        <v>0.95790043290043292</v>
      </c>
      <c r="Y8" s="7">
        <v>0.95439604759023999</v>
      </c>
      <c r="Z8" s="7">
        <v>0.94772307670781764</v>
      </c>
      <c r="AA8" s="5"/>
      <c r="AB8" s="107">
        <v>0.76911352508209341</v>
      </c>
      <c r="AC8" s="107">
        <v>0.53768215522688678</v>
      </c>
      <c r="AD8" s="7">
        <v>0.55408682997817127</v>
      </c>
      <c r="AE8" s="7">
        <v>0.98292774948122996</v>
      </c>
      <c r="AF8" s="7">
        <v>0.61451725431850623</v>
      </c>
      <c r="AG8" s="5"/>
      <c r="AH8" s="4">
        <v>115</v>
      </c>
      <c r="AI8" s="7">
        <v>0.9652173913043478</v>
      </c>
      <c r="AJ8" s="7">
        <v>0.98181818181818181</v>
      </c>
      <c r="AK8" s="7">
        <v>0.95</v>
      </c>
      <c r="AL8" s="7">
        <v>0.93040847201210286</v>
      </c>
      <c r="AM8" s="7">
        <v>0.86344720567973743</v>
      </c>
      <c r="AN8" s="7">
        <v>0.9973697383444684</v>
      </c>
      <c r="AO8" s="5"/>
      <c r="AP8" s="4">
        <v>114</v>
      </c>
      <c r="AQ8" s="7">
        <v>0.94736842105263153</v>
      </c>
      <c r="AR8" s="7">
        <v>0.9464285714285714</v>
      </c>
      <c r="AS8" s="7">
        <v>0.94827586206896552</v>
      </c>
      <c r="AT8" s="7">
        <v>0.89470443349753692</v>
      </c>
      <c r="AU8" s="7">
        <v>0.81269926577236806</v>
      </c>
      <c r="AV8" s="7">
        <v>0.97670960122270589</v>
      </c>
      <c r="AW8" s="5"/>
      <c r="AX8" s="4">
        <v>112</v>
      </c>
      <c r="AY8" s="7">
        <v>0.9553571428571429</v>
      </c>
      <c r="AZ8" s="7">
        <v>0.94545454545454544</v>
      </c>
      <c r="BA8" s="7">
        <v>0.96491228070175439</v>
      </c>
      <c r="BB8" s="7">
        <v>0.91065730695596681</v>
      </c>
      <c r="BC8" s="7">
        <v>0.83412680680930007</v>
      </c>
      <c r="BD8" s="7">
        <v>0.98718780710263365</v>
      </c>
      <c r="BE8" s="5"/>
      <c r="BF8" s="4">
        <v>124</v>
      </c>
      <c r="BG8" s="7">
        <v>0.77419354838709675</v>
      </c>
      <c r="BH8" s="7">
        <v>0.56451612903225812</v>
      </c>
      <c r="BI8" s="7">
        <v>0.9838709677419355</v>
      </c>
      <c r="BJ8" s="7">
        <v>0.54838709677419351</v>
      </c>
      <c r="BK8" s="7">
        <v>0.41477029015786526</v>
      </c>
      <c r="BL8" s="7">
        <v>0.68200390339052186</v>
      </c>
      <c r="BM8" s="2">
        <v>0.60406869634089622</v>
      </c>
      <c r="BN8" s="5"/>
      <c r="BO8" s="4">
        <v>114</v>
      </c>
      <c r="BP8" s="7">
        <v>0.75438596491228072</v>
      </c>
      <c r="BQ8" s="7">
        <v>0.52631578947368418</v>
      </c>
      <c r="BR8" s="7">
        <v>0.98245614035087714</v>
      </c>
      <c r="BS8" s="7">
        <v>0.50877192982456143</v>
      </c>
      <c r="BT8" s="7">
        <v>0.36813671257588565</v>
      </c>
      <c r="BU8" s="7">
        <v>0.64940714707323732</v>
      </c>
      <c r="BV8" s="2">
        <v>0.57171304894861963</v>
      </c>
      <c r="BW8" s="5"/>
      <c r="BX8" s="4">
        <v>113</v>
      </c>
      <c r="BY8" s="7">
        <v>0.77876106194690264</v>
      </c>
      <c r="BZ8" s="7">
        <v>0.5714285714285714</v>
      </c>
      <c r="CA8" s="7">
        <v>0.98245614035087714</v>
      </c>
      <c r="CB8" s="7">
        <v>0.55588743908190541</v>
      </c>
      <c r="CC8" s="7">
        <v>0.41567907086844275</v>
      </c>
      <c r="CD8" s="7">
        <v>0.69609580729536802</v>
      </c>
      <c r="CE8" s="2">
        <v>0.60904426197130879</v>
      </c>
    </row>
    <row r="9" spans="1:83" x14ac:dyDescent="0.25">
      <c r="A9" s="1" t="s">
        <v>602</v>
      </c>
      <c r="B9" s="1" t="s">
        <v>603</v>
      </c>
      <c r="C9" s="3" t="s">
        <v>595</v>
      </c>
      <c r="D9" s="1" t="s">
        <v>597</v>
      </c>
      <c r="E9" s="5"/>
      <c r="F9" s="4">
        <v>127</v>
      </c>
      <c r="G9" s="4">
        <v>36</v>
      </c>
      <c r="H9" s="6">
        <v>28.346456692913389</v>
      </c>
      <c r="I9" s="5"/>
      <c r="J9" s="4">
        <v>115</v>
      </c>
      <c r="K9" s="4">
        <v>34</v>
      </c>
      <c r="L9" s="6">
        <v>29.565217391304348</v>
      </c>
      <c r="M9" s="5"/>
      <c r="N9" s="4">
        <v>114</v>
      </c>
      <c r="O9" s="4">
        <v>33</v>
      </c>
      <c r="P9" s="6">
        <v>28.94736842105263</v>
      </c>
      <c r="Q9" s="5"/>
      <c r="R9" s="4">
        <v>125</v>
      </c>
      <c r="S9" s="4">
        <v>37</v>
      </c>
      <c r="T9" s="6">
        <v>29.6</v>
      </c>
      <c r="U9" s="5"/>
      <c r="V9" s="107">
        <v>0.99122670807453417</v>
      </c>
      <c r="W9" s="107">
        <v>0.97898326020545756</v>
      </c>
      <c r="X9" s="7">
        <v>0.98039215686274506</v>
      </c>
      <c r="Y9" s="7">
        <v>0.99588477366255146</v>
      </c>
      <c r="Z9" s="7">
        <v>0.93805158459637772</v>
      </c>
      <c r="AA9" s="5"/>
      <c r="AB9" s="107">
        <v>0.94888967351292874</v>
      </c>
      <c r="AC9" s="107">
        <v>0.8774404936525777</v>
      </c>
      <c r="AD9" s="7">
        <v>0.92260843731431963</v>
      </c>
      <c r="AE9" s="7">
        <v>0.95984848484848484</v>
      </c>
      <c r="AF9" s="7">
        <v>0.86361863879506406</v>
      </c>
      <c r="AG9" s="5"/>
      <c r="AH9" s="4">
        <v>115</v>
      </c>
      <c r="AI9" s="7">
        <v>0.9826086956521739</v>
      </c>
      <c r="AJ9" s="7">
        <v>0.97058823529411764</v>
      </c>
      <c r="AK9" s="7">
        <v>0.98765432098765427</v>
      </c>
      <c r="AL9" s="7">
        <v>0.95824255628177191</v>
      </c>
      <c r="AM9" s="7">
        <v>0.90088469809601723</v>
      </c>
      <c r="AN9" s="7">
        <v>1</v>
      </c>
      <c r="AO9" s="5"/>
      <c r="AP9" s="4">
        <v>114</v>
      </c>
      <c r="AQ9" s="7">
        <v>1</v>
      </c>
      <c r="AR9" s="7">
        <v>1</v>
      </c>
      <c r="AS9" s="7">
        <v>1</v>
      </c>
      <c r="AT9" s="7">
        <v>1</v>
      </c>
      <c r="AU9" s="7">
        <v>1</v>
      </c>
      <c r="AV9" s="7">
        <v>1</v>
      </c>
      <c r="AW9" s="5"/>
      <c r="AX9" s="4">
        <v>112</v>
      </c>
      <c r="AY9" s="7">
        <v>0.9910714285714286</v>
      </c>
      <c r="AZ9" s="7">
        <v>0.97058823529411764</v>
      </c>
      <c r="BA9" s="7">
        <v>1</v>
      </c>
      <c r="BB9" s="7">
        <v>0.97870722433460078</v>
      </c>
      <c r="BC9" s="7">
        <v>0.9371702962538494</v>
      </c>
      <c r="BD9" s="7">
        <v>1</v>
      </c>
      <c r="BE9" s="5"/>
      <c r="BF9" s="4">
        <v>124</v>
      </c>
      <c r="BG9" s="7">
        <v>0.94354838709677424</v>
      </c>
      <c r="BH9" s="7">
        <v>0.91666666666666663</v>
      </c>
      <c r="BI9" s="7">
        <v>0.95454545454545459</v>
      </c>
      <c r="BJ9" s="7">
        <v>0.86412022542266753</v>
      </c>
      <c r="BK9" s="7">
        <v>0.76652043409618009</v>
      </c>
      <c r="BL9" s="7">
        <v>0.96172001674915497</v>
      </c>
      <c r="BM9" s="2">
        <v>0.86428307269311389</v>
      </c>
      <c r="BN9" s="5"/>
      <c r="BO9" s="4">
        <v>114</v>
      </c>
      <c r="BP9" s="7">
        <v>0.94736842105263153</v>
      </c>
      <c r="BQ9" s="7">
        <v>0.91176470588235292</v>
      </c>
      <c r="BR9" s="7">
        <v>0.96250000000000002</v>
      </c>
      <c r="BS9" s="7">
        <v>0.87426470588235294</v>
      </c>
      <c r="BT9" s="7">
        <v>0.7764738354431735</v>
      </c>
      <c r="BU9" s="7">
        <v>0.97205557632153239</v>
      </c>
      <c r="BV9" s="2">
        <v>0.87426470588235294</v>
      </c>
      <c r="BW9" s="5"/>
      <c r="BX9" s="4">
        <v>113</v>
      </c>
      <c r="BY9" s="7">
        <v>0.95575221238938057</v>
      </c>
      <c r="BZ9" s="7">
        <v>0.93939393939393945</v>
      </c>
      <c r="CA9" s="7">
        <v>0.96250000000000002</v>
      </c>
      <c r="CB9" s="7">
        <v>0.89393654965271263</v>
      </c>
      <c r="CC9" s="7">
        <v>0.80315516815415045</v>
      </c>
      <c r="CD9" s="7">
        <v>0.98471793115127482</v>
      </c>
      <c r="CE9" s="2">
        <v>0.89413774354360609</v>
      </c>
    </row>
    <row r="10" spans="1:83" x14ac:dyDescent="0.25">
      <c r="A10" s="1" t="s">
        <v>604</v>
      </c>
      <c r="B10" s="1" t="s">
        <v>605</v>
      </c>
      <c r="C10" s="3" t="s">
        <v>595</v>
      </c>
      <c r="D10" s="1" t="s">
        <v>597</v>
      </c>
      <c r="E10" s="5"/>
      <c r="F10" s="4">
        <v>127</v>
      </c>
      <c r="G10" s="4">
        <v>48</v>
      </c>
      <c r="H10" s="6">
        <v>37.795275590551185</v>
      </c>
      <c r="I10" s="5"/>
      <c r="J10" s="4">
        <v>115</v>
      </c>
      <c r="K10" s="4">
        <v>46</v>
      </c>
      <c r="L10" s="6">
        <v>40</v>
      </c>
      <c r="M10" s="5"/>
      <c r="N10" s="4">
        <v>114</v>
      </c>
      <c r="O10" s="4">
        <v>41</v>
      </c>
      <c r="P10" s="6">
        <v>35.964912280701753</v>
      </c>
      <c r="Q10" s="5"/>
      <c r="R10" s="4">
        <v>125</v>
      </c>
      <c r="S10" s="4">
        <v>12</v>
      </c>
      <c r="T10" s="6">
        <v>9.6000000000000014</v>
      </c>
      <c r="U10" s="5"/>
      <c r="V10" s="107">
        <v>0.912039609894301</v>
      </c>
      <c r="W10" s="107">
        <v>0.81270559544777132</v>
      </c>
      <c r="X10" s="7">
        <v>0.86959517657192076</v>
      </c>
      <c r="Y10" s="7">
        <v>0.93822354416353193</v>
      </c>
      <c r="Z10" s="7">
        <v>0.89569445081715693</v>
      </c>
      <c r="AA10" s="5"/>
      <c r="AB10" s="107">
        <v>0.67811716941034661</v>
      </c>
      <c r="AC10" s="107">
        <v>0.2081940567501589</v>
      </c>
      <c r="AD10" s="7">
        <v>0.20694886296689055</v>
      </c>
      <c r="AE10" s="7">
        <v>0.97216488934755185</v>
      </c>
      <c r="AF10" s="7">
        <v>0.31220360924814816</v>
      </c>
      <c r="AG10" s="5"/>
      <c r="AH10" s="4">
        <v>115</v>
      </c>
      <c r="AI10" s="7">
        <v>0.92173913043478262</v>
      </c>
      <c r="AJ10" s="7">
        <v>0.91111111111111109</v>
      </c>
      <c r="AK10" s="7">
        <v>0.9285714285714286</v>
      </c>
      <c r="AL10" s="7">
        <v>0.83636363636363631</v>
      </c>
      <c r="AM10" s="7">
        <v>0.73380606449946562</v>
      </c>
      <c r="AN10" s="7">
        <v>0.938921208227807</v>
      </c>
      <c r="AO10" s="5"/>
      <c r="AP10" s="4">
        <v>114</v>
      </c>
      <c r="AQ10" s="7">
        <v>0.89473684210526316</v>
      </c>
      <c r="AR10" s="7">
        <v>0.83720930232558144</v>
      </c>
      <c r="AS10" s="7">
        <v>0.92957746478873238</v>
      </c>
      <c r="AT10" s="7">
        <v>0.77388429752066124</v>
      </c>
      <c r="AU10" s="7">
        <v>0.65318834280548721</v>
      </c>
      <c r="AV10" s="7">
        <v>0.89458025223583515</v>
      </c>
      <c r="AW10" s="5"/>
      <c r="AX10" s="4">
        <v>112</v>
      </c>
      <c r="AY10" s="7">
        <v>0.9196428571428571</v>
      </c>
      <c r="AZ10" s="7">
        <v>0.86046511627906974</v>
      </c>
      <c r="BA10" s="7">
        <v>0.95652173913043481</v>
      </c>
      <c r="BB10" s="7">
        <v>0.82786885245901642</v>
      </c>
      <c r="BC10" s="7">
        <v>0.72030517984110476</v>
      </c>
      <c r="BD10" s="7">
        <v>0.93543252507692809</v>
      </c>
      <c r="BE10" s="5"/>
      <c r="BF10" s="4">
        <v>124</v>
      </c>
      <c r="BG10" s="7">
        <v>0.67741935483870963</v>
      </c>
      <c r="BH10" s="7">
        <v>0.20833333333333334</v>
      </c>
      <c r="BI10" s="7">
        <v>0.97368421052631582</v>
      </c>
      <c r="BJ10" s="7">
        <v>0.21119592875318069</v>
      </c>
      <c r="BK10" s="7">
        <v>7.4113415792510767E-2</v>
      </c>
      <c r="BL10" s="7">
        <v>0.34827844171385058</v>
      </c>
      <c r="BM10" s="2">
        <v>0.29987553112709148</v>
      </c>
      <c r="BN10" s="5"/>
      <c r="BO10" s="4">
        <v>114</v>
      </c>
      <c r="BP10" s="7">
        <v>0.66666666666666663</v>
      </c>
      <c r="BQ10" s="7">
        <v>0.21739130434782608</v>
      </c>
      <c r="BR10" s="7">
        <v>0.97058823529411764</v>
      </c>
      <c r="BS10" s="7">
        <v>0.21350762527233133</v>
      </c>
      <c r="BT10" s="7">
        <v>7.255106191520598E-2</v>
      </c>
      <c r="BU10" s="7">
        <v>0.35446418862945667</v>
      </c>
      <c r="BV10" s="2">
        <v>0.30050606731754892</v>
      </c>
      <c r="BW10" s="5"/>
      <c r="BX10" s="4">
        <v>113</v>
      </c>
      <c r="BY10" s="7">
        <v>0.69026548672566368</v>
      </c>
      <c r="BZ10" s="7">
        <v>0.1951219512195122</v>
      </c>
      <c r="CA10" s="7">
        <v>0.97222222222222221</v>
      </c>
      <c r="CB10" s="7">
        <v>0.19987861622496464</v>
      </c>
      <c r="CC10" s="7">
        <v>5.17096701590464E-2</v>
      </c>
      <c r="CD10" s="7">
        <v>0.34804756229088291</v>
      </c>
      <c r="CE10" s="2">
        <v>0.28330233889523654</v>
      </c>
    </row>
    <row r="11" spans="1:83" x14ac:dyDescent="0.25">
      <c r="A11" s="1" t="s">
        <v>606</v>
      </c>
      <c r="B11" s="1" t="s">
        <v>607</v>
      </c>
      <c r="C11" s="3" t="s">
        <v>595</v>
      </c>
      <c r="D11" s="1" t="s">
        <v>597</v>
      </c>
      <c r="E11" s="5"/>
      <c r="F11" s="4">
        <v>127</v>
      </c>
      <c r="G11" s="4">
        <v>43</v>
      </c>
      <c r="H11" s="6">
        <v>33.858267716535437</v>
      </c>
      <c r="I11" s="5"/>
      <c r="J11" s="4">
        <v>115</v>
      </c>
      <c r="K11" s="4">
        <v>38</v>
      </c>
      <c r="L11" s="6">
        <v>33.043478260869563</v>
      </c>
      <c r="M11" s="5"/>
      <c r="N11" s="4">
        <v>114</v>
      </c>
      <c r="O11" s="4">
        <v>36</v>
      </c>
      <c r="P11" s="6">
        <v>31.578947368421051</v>
      </c>
      <c r="Q11" s="5"/>
      <c r="R11" s="4">
        <v>125</v>
      </c>
      <c r="S11" s="4">
        <v>39</v>
      </c>
      <c r="T11" s="6">
        <v>31.200000000000003</v>
      </c>
      <c r="U11" s="5"/>
      <c r="V11" s="107">
        <v>0.97368148632450691</v>
      </c>
      <c r="W11" s="107">
        <v>0.94020106223013034</v>
      </c>
      <c r="X11" s="7">
        <v>0.94689426268373633</v>
      </c>
      <c r="Y11" s="7">
        <v>0.98701298701298701</v>
      </c>
      <c r="Z11" s="7">
        <v>0.94168115987026402</v>
      </c>
      <c r="AA11" s="5"/>
      <c r="AB11" s="107">
        <v>0.90926532479261712</v>
      </c>
      <c r="AC11" s="107">
        <v>0.79233734819334167</v>
      </c>
      <c r="AD11" s="7">
        <v>0.83758006126427176</v>
      </c>
      <c r="AE11" s="7">
        <v>0.94481491978282728</v>
      </c>
      <c r="AF11" s="7">
        <v>0.78764744568633338</v>
      </c>
      <c r="AG11" s="5"/>
      <c r="AH11" s="4">
        <v>115</v>
      </c>
      <c r="AI11" s="7">
        <v>0.9652173913043478</v>
      </c>
      <c r="AJ11" s="7">
        <v>0.94736842105263153</v>
      </c>
      <c r="AK11" s="7">
        <v>0.97402597402597402</v>
      </c>
      <c r="AL11" s="7">
        <v>0.92139439507860565</v>
      </c>
      <c r="AM11" s="7">
        <v>0.84574172703411066</v>
      </c>
      <c r="AN11" s="7">
        <v>0.99704706312310054</v>
      </c>
      <c r="AO11" s="5"/>
      <c r="AP11" s="4">
        <v>114</v>
      </c>
      <c r="AQ11" s="7">
        <v>0.97368421052631582</v>
      </c>
      <c r="AR11" s="7">
        <v>0.94594594594594594</v>
      </c>
      <c r="AS11" s="7">
        <v>0.98701298701298701</v>
      </c>
      <c r="AT11" s="7">
        <v>0.9395546129374337</v>
      </c>
      <c r="AU11" s="7">
        <v>0.87208972051948652</v>
      </c>
      <c r="AV11" s="7">
        <v>1</v>
      </c>
      <c r="AW11" s="5"/>
      <c r="AX11" s="4">
        <v>112</v>
      </c>
      <c r="AY11" s="7">
        <v>0.9821428571428571</v>
      </c>
      <c r="AZ11" s="7">
        <v>0.94736842105263153</v>
      </c>
      <c r="BA11" s="7">
        <v>1</v>
      </c>
      <c r="BB11" s="7">
        <v>0.95965417867435154</v>
      </c>
      <c r="BC11" s="7">
        <v>0.90428536375502144</v>
      </c>
      <c r="BD11" s="7">
        <v>1</v>
      </c>
      <c r="BE11" s="5"/>
      <c r="BF11" s="4">
        <v>124</v>
      </c>
      <c r="BG11" s="7">
        <v>0.89516129032258063</v>
      </c>
      <c r="BH11" s="7">
        <v>0.80952380952380953</v>
      </c>
      <c r="BI11" s="7">
        <v>0.93902439024390238</v>
      </c>
      <c r="BJ11" s="7">
        <v>0.76182033096926716</v>
      </c>
      <c r="BK11" s="7">
        <v>0.63994795901435797</v>
      </c>
      <c r="BL11" s="7">
        <v>0.88369270292417634</v>
      </c>
      <c r="BM11" s="2">
        <v>0.76297371290007054</v>
      </c>
      <c r="BN11" s="5"/>
      <c r="BO11" s="4">
        <v>114</v>
      </c>
      <c r="BP11" s="7">
        <v>0.91228070175438591</v>
      </c>
      <c r="BQ11" s="7">
        <v>0.84210526315789469</v>
      </c>
      <c r="BR11" s="7">
        <v>0.94736842105263153</v>
      </c>
      <c r="BS11" s="7">
        <v>0.8</v>
      </c>
      <c r="BT11" s="7">
        <v>0.68200396522534734</v>
      </c>
      <c r="BU11" s="7">
        <v>0.91799603477465275</v>
      </c>
      <c r="BV11" s="2">
        <v>0.80064076902543568</v>
      </c>
      <c r="BW11" s="5"/>
      <c r="BX11" s="4">
        <v>113</v>
      </c>
      <c r="BY11" s="7">
        <v>0.92035398230088494</v>
      </c>
      <c r="BZ11" s="7">
        <v>0.86111111111111116</v>
      </c>
      <c r="CA11" s="7">
        <v>0.94805194805194803</v>
      </c>
      <c r="CB11" s="7">
        <v>0.81519171361075782</v>
      </c>
      <c r="CC11" s="7">
        <v>0.69967840399717751</v>
      </c>
      <c r="CD11" s="7">
        <v>0.93070502322433812</v>
      </c>
      <c r="CE11" s="2">
        <v>0.81536363305188464</v>
      </c>
    </row>
    <row r="12" spans="1:83" x14ac:dyDescent="0.25">
      <c r="A12" s="1" t="s">
        <v>608</v>
      </c>
      <c r="B12" s="1" t="s">
        <v>609</v>
      </c>
      <c r="C12" s="3" t="s">
        <v>595</v>
      </c>
      <c r="D12" s="1" t="s">
        <v>597</v>
      </c>
      <c r="E12" s="5"/>
      <c r="F12" s="4">
        <v>127</v>
      </c>
      <c r="G12" s="4">
        <v>42</v>
      </c>
      <c r="H12" s="6">
        <v>33.070866141732289</v>
      </c>
      <c r="I12" s="5"/>
      <c r="J12" s="4">
        <v>115</v>
      </c>
      <c r="K12" s="4">
        <v>40</v>
      </c>
      <c r="L12" s="6">
        <v>34.782608695652172</v>
      </c>
      <c r="M12" s="5"/>
      <c r="N12" s="4">
        <v>114</v>
      </c>
      <c r="O12" s="4">
        <v>37</v>
      </c>
      <c r="P12" s="6">
        <v>32.456140350877192</v>
      </c>
      <c r="Q12" s="5"/>
      <c r="R12" s="4">
        <v>125</v>
      </c>
      <c r="S12" s="4">
        <v>42</v>
      </c>
      <c r="T12" s="6">
        <v>33.6</v>
      </c>
      <c r="U12" s="5"/>
      <c r="V12" s="107">
        <v>0.95321228796629254</v>
      </c>
      <c r="W12" s="107">
        <v>0.89634560353383375</v>
      </c>
      <c r="X12" s="7">
        <v>0.90904344193817876</v>
      </c>
      <c r="Y12" s="7">
        <v>0.97735406639516231</v>
      </c>
      <c r="Z12" s="7">
        <v>0.96467162854185884</v>
      </c>
      <c r="AA12" s="5"/>
      <c r="AB12" s="107">
        <v>0.9178014500520022</v>
      </c>
      <c r="AC12" s="107">
        <v>0.81759041095053775</v>
      </c>
      <c r="AD12" s="7">
        <v>0.89202059202059203</v>
      </c>
      <c r="AE12" s="7">
        <v>0.93127594860585872</v>
      </c>
      <c r="AF12" s="7">
        <v>0.79478447270953201</v>
      </c>
      <c r="AG12" s="5"/>
      <c r="AH12" s="4">
        <v>115</v>
      </c>
      <c r="AI12" s="7">
        <v>0.94782608695652171</v>
      </c>
      <c r="AJ12" s="7">
        <v>0.90476190476190477</v>
      </c>
      <c r="AK12" s="7">
        <v>0.9726027397260274</v>
      </c>
      <c r="AL12" s="7">
        <v>0.88632619439868199</v>
      </c>
      <c r="AM12" s="7">
        <v>0.79788208855515264</v>
      </c>
      <c r="AN12" s="7">
        <v>0.97477030024221145</v>
      </c>
      <c r="AO12" s="5"/>
      <c r="AP12" s="4">
        <v>114</v>
      </c>
      <c r="AQ12" s="7">
        <v>0.93859649122807021</v>
      </c>
      <c r="AR12" s="7">
        <v>0.875</v>
      </c>
      <c r="AS12" s="7">
        <v>0.97297297297297303</v>
      </c>
      <c r="AT12" s="7">
        <v>0.86283946373324161</v>
      </c>
      <c r="AU12" s="7">
        <v>0.76465502938935115</v>
      </c>
      <c r="AV12" s="7">
        <v>0.96102389807713218</v>
      </c>
      <c r="AW12" s="5"/>
      <c r="AX12" s="4">
        <v>112</v>
      </c>
      <c r="AY12" s="7">
        <v>0.9732142857142857</v>
      </c>
      <c r="AZ12" s="7">
        <v>0.94736842105263153</v>
      </c>
      <c r="BA12" s="7">
        <v>0.98648648648648651</v>
      </c>
      <c r="BB12" s="7">
        <v>0.93987115246957764</v>
      </c>
      <c r="BC12" s="7">
        <v>0.87277322815308567</v>
      </c>
      <c r="BD12" s="7">
        <v>1</v>
      </c>
      <c r="BE12" s="5"/>
      <c r="BF12" s="4">
        <v>124</v>
      </c>
      <c r="BG12" s="7">
        <v>0.90322580645161288</v>
      </c>
      <c r="BH12" s="7">
        <v>0.8571428571428571</v>
      </c>
      <c r="BI12" s="7">
        <v>0.92682926829268297</v>
      </c>
      <c r="BJ12" s="7">
        <v>0.78397212543554007</v>
      </c>
      <c r="BK12" s="7">
        <v>0.6681224591786209</v>
      </c>
      <c r="BL12" s="7">
        <v>0.89982179169245924</v>
      </c>
      <c r="BM12" s="2">
        <v>0.78397212543554007</v>
      </c>
      <c r="BN12" s="5"/>
      <c r="BO12" s="4">
        <v>114</v>
      </c>
      <c r="BP12" s="7">
        <v>0.92982456140350878</v>
      </c>
      <c r="BQ12" s="7">
        <v>0.9</v>
      </c>
      <c r="BR12" s="7">
        <v>0.94594594594594594</v>
      </c>
      <c r="BS12" s="7">
        <v>0.84594594594594597</v>
      </c>
      <c r="BT12" s="7">
        <v>0.74312462600140117</v>
      </c>
      <c r="BU12" s="7">
        <v>0.94876726589049076</v>
      </c>
      <c r="BV12" s="2">
        <v>0.84594594594594597</v>
      </c>
      <c r="BW12" s="5"/>
      <c r="BX12" s="4">
        <v>113</v>
      </c>
      <c r="BY12" s="7">
        <v>0.92035398230088494</v>
      </c>
      <c r="BZ12" s="7">
        <v>0.91891891891891897</v>
      </c>
      <c r="CA12" s="7">
        <v>0.92105263157894735</v>
      </c>
      <c r="CB12" s="7">
        <v>0.82285316147012721</v>
      </c>
      <c r="CC12" s="7">
        <v>0.71218758750414946</v>
      </c>
      <c r="CD12" s="7">
        <v>0.93351873543610486</v>
      </c>
      <c r="CE12" s="2">
        <v>0.82429147704898831</v>
      </c>
    </row>
    <row r="13" spans="1:83" x14ac:dyDescent="0.25">
      <c r="A13" s="1" t="s">
        <v>610</v>
      </c>
      <c r="B13" s="1" t="s">
        <v>611</v>
      </c>
      <c r="C13" s="3" t="s">
        <v>595</v>
      </c>
      <c r="D13" s="1" t="s">
        <v>597</v>
      </c>
      <c r="E13" s="5"/>
      <c r="F13" s="4">
        <v>127</v>
      </c>
      <c r="G13" s="4">
        <v>68</v>
      </c>
      <c r="H13" s="6">
        <v>53.543307086614178</v>
      </c>
      <c r="I13" s="5"/>
      <c r="J13" s="4">
        <v>115</v>
      </c>
      <c r="K13" s="4">
        <v>63</v>
      </c>
      <c r="L13" s="6">
        <v>54.782608695652172</v>
      </c>
      <c r="M13" s="5"/>
      <c r="N13" s="4">
        <v>114</v>
      </c>
      <c r="O13" s="4">
        <v>62</v>
      </c>
      <c r="P13" s="6">
        <v>54.385964912280699</v>
      </c>
      <c r="Q13" s="5"/>
      <c r="R13" s="4">
        <v>125</v>
      </c>
      <c r="S13" s="4">
        <v>64</v>
      </c>
      <c r="T13" s="6">
        <v>51.2</v>
      </c>
      <c r="U13" s="5"/>
      <c r="V13" s="107">
        <v>0.90036776724419743</v>
      </c>
      <c r="W13" s="107">
        <v>0.79969739311735921</v>
      </c>
      <c r="X13" s="7">
        <v>0.91712204007285969</v>
      </c>
      <c r="Y13" s="7">
        <v>0.88152896486229815</v>
      </c>
      <c r="Z13" s="7">
        <v>0.82215446211073351</v>
      </c>
      <c r="AA13" s="5"/>
      <c r="AB13" s="107">
        <v>0.79205960471642523</v>
      </c>
      <c r="AC13" s="107">
        <v>0.58306574180367488</v>
      </c>
      <c r="AD13" s="7">
        <v>0.77712769695691897</v>
      </c>
      <c r="AE13" s="7">
        <v>0.81034080298786182</v>
      </c>
      <c r="AF13" s="7">
        <v>0.61635398056364432</v>
      </c>
      <c r="AG13" s="5"/>
      <c r="AH13" s="4">
        <v>115</v>
      </c>
      <c r="AI13" s="7">
        <v>0.89565217391304353</v>
      </c>
      <c r="AJ13" s="7">
        <v>0.91803278688524592</v>
      </c>
      <c r="AK13" s="7">
        <v>0.87037037037037035</v>
      </c>
      <c r="AL13" s="7">
        <v>0.79008214177061142</v>
      </c>
      <c r="AM13" s="7">
        <v>0.67776396905843728</v>
      </c>
      <c r="AN13" s="7">
        <v>0.90240031448278568</v>
      </c>
      <c r="AO13" s="5"/>
      <c r="AP13" s="4">
        <v>114</v>
      </c>
      <c r="AQ13" s="7">
        <v>0.89473684210526316</v>
      </c>
      <c r="AR13" s="7">
        <v>0.91666666666666663</v>
      </c>
      <c r="AS13" s="7">
        <v>0.87037037037037035</v>
      </c>
      <c r="AT13" s="7">
        <v>0.78849721706864573</v>
      </c>
      <c r="AU13" s="7">
        <v>0.67538684677848015</v>
      </c>
      <c r="AV13" s="7">
        <v>0.90160758735881119</v>
      </c>
      <c r="AW13" s="5"/>
      <c r="AX13" s="4">
        <v>112</v>
      </c>
      <c r="AY13" s="7">
        <v>0.9107142857142857</v>
      </c>
      <c r="AZ13" s="7">
        <v>0.91666666666666663</v>
      </c>
      <c r="BA13" s="7">
        <v>0.90384615384615385</v>
      </c>
      <c r="BB13" s="7">
        <v>0.82051282051282048</v>
      </c>
      <c r="BC13" s="7">
        <v>0.7143595438196354</v>
      </c>
      <c r="BD13" s="7">
        <v>0.92666609720600568</v>
      </c>
      <c r="BE13" s="5"/>
      <c r="BF13" s="4">
        <v>124</v>
      </c>
      <c r="BG13" s="7">
        <v>0.79032258064516125</v>
      </c>
      <c r="BH13" s="7">
        <v>0.77941176470588236</v>
      </c>
      <c r="BI13" s="7">
        <v>0.8035714285714286</v>
      </c>
      <c r="BJ13" s="7">
        <v>0.57933194154488521</v>
      </c>
      <c r="BK13" s="7">
        <v>0.43593401725133635</v>
      </c>
      <c r="BL13" s="7">
        <v>0.72272986583843413</v>
      </c>
      <c r="BM13" s="2">
        <v>0.58054901482428289</v>
      </c>
      <c r="BN13" s="5"/>
      <c r="BO13" s="4">
        <v>114</v>
      </c>
      <c r="BP13" s="7">
        <v>0.79824561403508776</v>
      </c>
      <c r="BQ13" s="7">
        <v>0.77777777777777779</v>
      </c>
      <c r="BR13" s="7">
        <v>0.82352941176470584</v>
      </c>
      <c r="BS13" s="7">
        <v>0.59574468085106391</v>
      </c>
      <c r="BT13" s="7">
        <v>0.44873505577389045</v>
      </c>
      <c r="BU13" s="7">
        <v>0.74275430592823732</v>
      </c>
      <c r="BV13" s="2">
        <v>0.59805861261619531</v>
      </c>
      <c r="BW13" s="5"/>
      <c r="BX13" s="4">
        <v>113</v>
      </c>
      <c r="BY13" s="7">
        <v>0.78761061946902655</v>
      </c>
      <c r="BZ13" s="7">
        <v>0.77419354838709675</v>
      </c>
      <c r="CA13" s="7">
        <v>0.80392156862745101</v>
      </c>
      <c r="CB13" s="7">
        <v>0.57412060301507539</v>
      </c>
      <c r="CC13" s="7">
        <v>0.42333433883581462</v>
      </c>
      <c r="CD13" s="7">
        <v>0.72490686719433617</v>
      </c>
      <c r="CE13" s="2">
        <v>0.57557234262910772</v>
      </c>
    </row>
    <row r="14" spans="1:83" x14ac:dyDescent="0.25">
      <c r="A14" s="1" t="s">
        <v>612</v>
      </c>
      <c r="B14" s="1" t="s">
        <v>613</v>
      </c>
      <c r="C14" s="3" t="s">
        <v>595</v>
      </c>
      <c r="D14" s="1" t="s">
        <v>597</v>
      </c>
      <c r="E14" s="5"/>
      <c r="F14" s="4">
        <v>127</v>
      </c>
      <c r="G14" s="4">
        <v>79</v>
      </c>
      <c r="H14" s="6">
        <v>62.204724409448822</v>
      </c>
      <c r="I14" s="5"/>
      <c r="J14" s="4">
        <v>115</v>
      </c>
      <c r="K14" s="4">
        <v>71</v>
      </c>
      <c r="L14" s="6">
        <v>61.739130434782609</v>
      </c>
      <c r="M14" s="5"/>
      <c r="N14" s="4">
        <v>114</v>
      </c>
      <c r="O14" s="4">
        <v>72</v>
      </c>
      <c r="P14" s="6">
        <v>63.157894736842103</v>
      </c>
      <c r="Q14" s="5"/>
      <c r="R14" s="4">
        <v>125</v>
      </c>
      <c r="S14" s="4">
        <v>42</v>
      </c>
      <c r="T14" s="6">
        <v>33.6</v>
      </c>
      <c r="U14" s="5"/>
      <c r="V14" s="107">
        <v>0.93263866187207145</v>
      </c>
      <c r="W14" s="107">
        <v>0.85691326853927641</v>
      </c>
      <c r="X14" s="7">
        <v>0.9526373929853631</v>
      </c>
      <c r="Y14" s="7">
        <v>0.90063424947145876</v>
      </c>
      <c r="Z14" s="7">
        <v>0.91028119249506878</v>
      </c>
      <c r="AA14" s="5"/>
      <c r="AB14" s="107">
        <v>0.67882458310587579</v>
      </c>
      <c r="AC14" s="107">
        <v>0.40809630094865279</v>
      </c>
      <c r="AD14" s="7">
        <v>0.51419180813903576</v>
      </c>
      <c r="AE14" s="7">
        <v>0.96189575849246867</v>
      </c>
      <c r="AF14" s="7">
        <v>0.49412423893713175</v>
      </c>
      <c r="AG14" s="5"/>
      <c r="AH14" s="4">
        <v>115</v>
      </c>
      <c r="AI14" s="7">
        <v>0.93043478260869561</v>
      </c>
      <c r="AJ14" s="7">
        <v>0.94366197183098588</v>
      </c>
      <c r="AK14" s="7">
        <v>0.90909090909090906</v>
      </c>
      <c r="AL14" s="7">
        <v>0.85275288092189505</v>
      </c>
      <c r="AM14" s="7">
        <v>0.75439395802195797</v>
      </c>
      <c r="AN14" s="7">
        <v>0.95111180382183202</v>
      </c>
      <c r="AO14" s="5"/>
      <c r="AP14" s="4">
        <v>114</v>
      </c>
      <c r="AQ14" s="7">
        <v>0.92105263157894735</v>
      </c>
      <c r="AR14" s="7">
        <v>0.94366197183098588</v>
      </c>
      <c r="AS14" s="7">
        <v>0.88372093023255816</v>
      </c>
      <c r="AT14" s="7">
        <v>0.83119447186574535</v>
      </c>
      <c r="AU14" s="7">
        <v>0.72547624188288096</v>
      </c>
      <c r="AV14" s="7">
        <v>0.93691270184860975</v>
      </c>
      <c r="AW14" s="5"/>
      <c r="AX14" s="4">
        <v>112</v>
      </c>
      <c r="AY14" s="7">
        <v>0.9464285714285714</v>
      </c>
      <c r="AZ14" s="7">
        <v>0.97058823529411764</v>
      </c>
      <c r="BA14" s="7">
        <v>0.90909090909090906</v>
      </c>
      <c r="BB14" s="7">
        <v>0.8867924528301887</v>
      </c>
      <c r="BC14" s="7">
        <v>0.79876014981397059</v>
      </c>
      <c r="BD14" s="7">
        <v>0.97482475584640682</v>
      </c>
      <c r="BE14" s="5"/>
      <c r="BF14" s="4">
        <v>124</v>
      </c>
      <c r="BG14" s="7">
        <v>0.65322580645161288</v>
      </c>
      <c r="BH14" s="7">
        <v>0.49367088607594939</v>
      </c>
      <c r="BI14" s="7">
        <v>0.93333333333333335</v>
      </c>
      <c r="BJ14" s="7">
        <v>0.36281070745697902</v>
      </c>
      <c r="BK14" s="7">
        <v>0.23277573767556117</v>
      </c>
      <c r="BL14" s="7">
        <v>0.49284567723839684</v>
      </c>
      <c r="BM14" s="2">
        <v>0.43383081592672218</v>
      </c>
      <c r="BN14" s="5"/>
      <c r="BO14" s="4">
        <v>114</v>
      </c>
      <c r="BP14" s="7">
        <v>0.69298245614035092</v>
      </c>
      <c r="BQ14" s="7">
        <v>0.52112676056338025</v>
      </c>
      <c r="BR14" s="7">
        <v>0.97674418604651159</v>
      </c>
      <c r="BS14" s="7">
        <v>0.43243243243243251</v>
      </c>
      <c r="BT14" s="7">
        <v>0.29981173635383546</v>
      </c>
      <c r="BU14" s="7">
        <v>0.56505312851102962</v>
      </c>
      <c r="BV14" s="2">
        <v>0.5118958295600734</v>
      </c>
      <c r="BW14" s="5"/>
      <c r="BX14" s="4">
        <v>113</v>
      </c>
      <c r="BY14" s="7">
        <v>0.69026548672566368</v>
      </c>
      <c r="BZ14" s="7">
        <v>0.52777777777777779</v>
      </c>
      <c r="CA14" s="7">
        <v>0.97560975609756095</v>
      </c>
      <c r="CB14" s="7">
        <v>0.42904576295654684</v>
      </c>
      <c r="CC14" s="7">
        <v>0.29619240965789984</v>
      </c>
      <c r="CD14" s="7">
        <v>0.56189911625519384</v>
      </c>
      <c r="CE14" s="2">
        <v>0.50911098691628631</v>
      </c>
    </row>
    <row r="15" spans="1:83" x14ac:dyDescent="0.25">
      <c r="A15" s="1" t="s">
        <v>614</v>
      </c>
      <c r="B15" s="1" t="s">
        <v>615</v>
      </c>
      <c r="C15" s="3" t="s">
        <v>595</v>
      </c>
      <c r="D15" s="1" t="s">
        <v>597</v>
      </c>
      <c r="E15" s="5"/>
      <c r="F15" s="4">
        <v>127</v>
      </c>
      <c r="G15" s="4">
        <v>59</v>
      </c>
      <c r="H15" s="6">
        <v>46.45669291338583</v>
      </c>
      <c r="I15" s="5"/>
      <c r="J15" s="4">
        <v>115</v>
      </c>
      <c r="K15" s="4">
        <v>51</v>
      </c>
      <c r="L15" s="6">
        <v>44.347826086956523</v>
      </c>
      <c r="M15" s="5"/>
      <c r="N15" s="4">
        <v>114</v>
      </c>
      <c r="O15" s="4">
        <v>53</v>
      </c>
      <c r="P15" s="6">
        <v>46.491228070175438</v>
      </c>
      <c r="Q15" s="5"/>
      <c r="R15" s="4">
        <v>125</v>
      </c>
      <c r="S15" s="4">
        <v>45</v>
      </c>
      <c r="T15" s="6">
        <v>36</v>
      </c>
      <c r="U15" s="5"/>
      <c r="V15" s="107">
        <v>0.95898260143111402</v>
      </c>
      <c r="W15" s="107">
        <v>0.91719852305403726</v>
      </c>
      <c r="X15" s="7">
        <v>0.96114599686028257</v>
      </c>
      <c r="Y15" s="7">
        <v>0.95741594128690899</v>
      </c>
      <c r="Z15" s="7">
        <v>0.9287318436864298</v>
      </c>
      <c r="AA15" s="5"/>
      <c r="AB15" s="107">
        <v>0.85470766076863103</v>
      </c>
      <c r="AC15" s="107">
        <v>0.70209799921115201</v>
      </c>
      <c r="AD15" s="7">
        <v>0.72679911929404828</v>
      </c>
      <c r="AE15" s="7">
        <v>0.96309701227734013</v>
      </c>
      <c r="AF15" s="7">
        <v>0.73521123912921593</v>
      </c>
      <c r="AG15" s="5"/>
      <c r="AH15" s="4">
        <v>115</v>
      </c>
      <c r="AI15" s="7">
        <v>0.95652173913043481</v>
      </c>
      <c r="AJ15" s="7">
        <v>0.94230769230769229</v>
      </c>
      <c r="AK15" s="7">
        <v>0.96825396825396826</v>
      </c>
      <c r="AL15" s="7">
        <v>0.91209295214798958</v>
      </c>
      <c r="AM15" s="7">
        <v>0.83674892003934687</v>
      </c>
      <c r="AN15" s="7">
        <v>0.98743698425663229</v>
      </c>
      <c r="AO15" s="5"/>
      <c r="AP15" s="4">
        <v>114</v>
      </c>
      <c r="AQ15" s="7">
        <v>0.95614035087719296</v>
      </c>
      <c r="AR15" s="7">
        <v>0.96153846153846156</v>
      </c>
      <c r="AS15" s="7">
        <v>0.95161290322580649</v>
      </c>
      <c r="AT15" s="7">
        <v>0.91173737999380611</v>
      </c>
      <c r="AU15" s="7">
        <v>0.8361024181471024</v>
      </c>
      <c r="AV15" s="7">
        <v>0.98737234184050982</v>
      </c>
      <c r="AW15" s="5"/>
      <c r="AX15" s="4">
        <v>112</v>
      </c>
      <c r="AY15" s="7">
        <v>0.9642857142857143</v>
      </c>
      <c r="AZ15" s="7">
        <v>0.97959183673469385</v>
      </c>
      <c r="BA15" s="7">
        <v>0.95238095238095233</v>
      </c>
      <c r="BB15" s="7">
        <v>0.92776523702031599</v>
      </c>
      <c r="BC15" s="7">
        <v>0.85829897671457001</v>
      </c>
      <c r="BD15" s="7">
        <v>0.99723149732606198</v>
      </c>
      <c r="BE15" s="5"/>
      <c r="BF15" s="4">
        <v>124</v>
      </c>
      <c r="BG15" s="7">
        <v>0.85483870967741937</v>
      </c>
      <c r="BH15" s="7">
        <v>0.72413793103448276</v>
      </c>
      <c r="BI15" s="7">
        <v>0.96969696969696972</v>
      </c>
      <c r="BJ15" s="7">
        <v>0.70413573700954402</v>
      </c>
      <c r="BK15" s="7">
        <v>0.58120563487055044</v>
      </c>
      <c r="BL15" s="7">
        <v>0.82706583914853771</v>
      </c>
      <c r="BM15" s="2">
        <v>0.72355370951430698</v>
      </c>
      <c r="BN15" s="5"/>
      <c r="BO15" s="4">
        <v>114</v>
      </c>
      <c r="BP15" s="7">
        <v>0.85087719298245612</v>
      </c>
      <c r="BQ15" s="7">
        <v>0.72549019607843135</v>
      </c>
      <c r="BR15" s="7">
        <v>0.95238095238095233</v>
      </c>
      <c r="BS15" s="7">
        <v>0.69208770257387997</v>
      </c>
      <c r="BT15" s="7">
        <v>0.55991910955778679</v>
      </c>
      <c r="BU15" s="7">
        <v>0.82425629558997304</v>
      </c>
      <c r="BV15" s="2">
        <v>0.70624706680676175</v>
      </c>
      <c r="BW15" s="5"/>
      <c r="BX15" s="4">
        <v>113</v>
      </c>
      <c r="BY15" s="7">
        <v>0.8584070796460177</v>
      </c>
      <c r="BZ15" s="7">
        <v>0.73076923076923073</v>
      </c>
      <c r="CA15" s="7">
        <v>0.96721311475409832</v>
      </c>
      <c r="CB15" s="7">
        <v>0.71007055805003205</v>
      </c>
      <c r="CC15" s="7">
        <v>0.58166561933652072</v>
      </c>
      <c r="CD15" s="7">
        <v>0.83847549676354349</v>
      </c>
      <c r="CE15" s="2">
        <v>0.72747756002407316</v>
      </c>
    </row>
    <row r="16" spans="1:83" x14ac:dyDescent="0.25">
      <c r="A16" s="1" t="s">
        <v>616</v>
      </c>
      <c r="B16" s="1" t="s">
        <v>617</v>
      </c>
      <c r="C16" s="3" t="s">
        <v>595</v>
      </c>
      <c r="D16" s="1" t="s">
        <v>597</v>
      </c>
      <c r="E16" s="5"/>
      <c r="F16" s="4">
        <v>127</v>
      </c>
      <c r="G16" s="4">
        <v>15</v>
      </c>
      <c r="H16" s="6">
        <v>11.811023622047244</v>
      </c>
      <c r="I16" s="5"/>
      <c r="J16" s="4">
        <v>115</v>
      </c>
      <c r="K16" s="4">
        <v>17</v>
      </c>
      <c r="L16" s="6">
        <v>14.782608695652174</v>
      </c>
      <c r="M16" s="5"/>
      <c r="N16" s="4">
        <v>114</v>
      </c>
      <c r="O16" s="4">
        <v>14</v>
      </c>
      <c r="P16" s="6">
        <v>12.280701754385964</v>
      </c>
      <c r="Q16" s="5"/>
      <c r="R16" s="4">
        <v>125</v>
      </c>
      <c r="S16" s="4">
        <v>13</v>
      </c>
      <c r="T16" s="6">
        <v>10.4</v>
      </c>
      <c r="U16" s="5"/>
      <c r="V16" s="107">
        <v>0.96490819439904107</v>
      </c>
      <c r="W16" s="107">
        <v>0.84805719586453343</v>
      </c>
      <c r="X16" s="7">
        <v>0.87109100050276522</v>
      </c>
      <c r="Y16" s="7">
        <v>0.98006600660066001</v>
      </c>
      <c r="Z16" s="7">
        <v>0.80119562828088808</v>
      </c>
      <c r="AA16" s="5"/>
      <c r="AB16" s="107">
        <v>0.87230327221612891</v>
      </c>
      <c r="AC16" s="107">
        <v>0.38547130796890267</v>
      </c>
      <c r="AD16" s="7">
        <v>0.41083099906629317</v>
      </c>
      <c r="AE16" s="7">
        <v>0.94158744352634449</v>
      </c>
      <c r="AF16" s="7">
        <v>0.42995481487455145</v>
      </c>
      <c r="AG16" s="5"/>
      <c r="AH16" s="4">
        <v>115</v>
      </c>
      <c r="AI16" s="7">
        <v>0.94782608695652171</v>
      </c>
      <c r="AJ16" s="7">
        <v>0.8666666666666667</v>
      </c>
      <c r="AK16" s="7">
        <v>0.96</v>
      </c>
      <c r="AL16" s="7">
        <v>0.78233438485804419</v>
      </c>
      <c r="AM16" s="7">
        <v>0.61519789028971195</v>
      </c>
      <c r="AN16" s="7">
        <v>0.94947087942637654</v>
      </c>
      <c r="AO16" s="5"/>
      <c r="AP16" s="4">
        <v>114</v>
      </c>
      <c r="AQ16" s="7">
        <v>0.97368421052631582</v>
      </c>
      <c r="AR16" s="7">
        <v>0.92307692307692313</v>
      </c>
      <c r="AS16" s="7">
        <v>0.98019801980198018</v>
      </c>
      <c r="AT16" s="7">
        <v>0.87398673544583649</v>
      </c>
      <c r="AU16" s="7">
        <v>0.73400055352592053</v>
      </c>
      <c r="AV16" s="7">
        <v>1</v>
      </c>
      <c r="AW16" s="5"/>
      <c r="AX16" s="4">
        <v>112</v>
      </c>
      <c r="AY16" s="7">
        <v>0.9732142857142857</v>
      </c>
      <c r="AZ16" s="7">
        <v>0.82352941176470584</v>
      </c>
      <c r="BA16" s="7">
        <v>1</v>
      </c>
      <c r="BB16" s="7">
        <v>0.88785046728971961</v>
      </c>
      <c r="BC16" s="7">
        <v>0.76344465383376037</v>
      </c>
      <c r="BD16" s="7">
        <v>1</v>
      </c>
      <c r="BE16" s="5"/>
      <c r="BF16" s="4">
        <v>124</v>
      </c>
      <c r="BG16" s="7">
        <v>0.85483870967741937</v>
      </c>
      <c r="BH16" s="7">
        <v>0.33333333333333331</v>
      </c>
      <c r="BI16" s="7">
        <v>0.92660550458715596</v>
      </c>
      <c r="BJ16" s="7">
        <v>0.27579493835171975</v>
      </c>
      <c r="BK16" s="7">
        <v>3.0181074034721679E-2</v>
      </c>
      <c r="BL16" s="7">
        <v>0.52140880266871781</v>
      </c>
      <c r="BM16" s="2">
        <v>0.27669218058538431</v>
      </c>
      <c r="BN16" s="5"/>
      <c r="BO16" s="4">
        <v>114</v>
      </c>
      <c r="BP16" s="7">
        <v>0.88596491228070173</v>
      </c>
      <c r="BQ16" s="7">
        <v>0.47058823529411764</v>
      </c>
      <c r="BR16" s="7">
        <v>0.95876288659793818</v>
      </c>
      <c r="BS16" s="7">
        <v>0.48861283643892367</v>
      </c>
      <c r="BT16" s="7">
        <v>0.25138641386577532</v>
      </c>
      <c r="BU16" s="7">
        <v>0.72583925901207202</v>
      </c>
      <c r="BV16" s="2">
        <v>0.49834742774642998</v>
      </c>
      <c r="BW16" s="5"/>
      <c r="BX16" s="4">
        <v>113</v>
      </c>
      <c r="BY16" s="7">
        <v>0.87610619469026552</v>
      </c>
      <c r="BZ16" s="7">
        <v>0.42857142857142855</v>
      </c>
      <c r="CA16" s="7">
        <v>0.93939393939393945</v>
      </c>
      <c r="CB16" s="7">
        <v>0.39200614911606463</v>
      </c>
      <c r="CC16" s="7">
        <v>0.13426029926062996</v>
      </c>
      <c r="CD16" s="7">
        <v>0.64975199897149927</v>
      </c>
      <c r="CE16" s="2">
        <v>0.39349321755610328</v>
      </c>
    </row>
    <row r="17" spans="1:83" x14ac:dyDescent="0.25">
      <c r="A17" s="1" t="s">
        <v>618</v>
      </c>
      <c r="B17" s="1" t="s">
        <v>619</v>
      </c>
      <c r="C17" s="3" t="s">
        <v>595</v>
      </c>
      <c r="D17" s="1" t="s">
        <v>597</v>
      </c>
      <c r="E17" s="5"/>
      <c r="F17" s="4">
        <v>127</v>
      </c>
      <c r="G17" s="4">
        <v>11</v>
      </c>
      <c r="H17" s="6">
        <v>8.6614173228346463</v>
      </c>
      <c r="I17" s="5"/>
      <c r="J17" s="4">
        <v>115</v>
      </c>
      <c r="K17" s="4">
        <v>9</v>
      </c>
      <c r="L17" s="6">
        <v>7.8260869565217392</v>
      </c>
      <c r="M17" s="5"/>
      <c r="N17" s="4">
        <v>114</v>
      </c>
      <c r="O17" s="4">
        <v>10</v>
      </c>
      <c r="P17" s="6">
        <v>8.7719298245614024</v>
      </c>
      <c r="Q17" s="5"/>
      <c r="R17" s="4">
        <v>125</v>
      </c>
      <c r="S17" s="4">
        <v>7</v>
      </c>
      <c r="T17" s="6">
        <v>5.6000000000000005</v>
      </c>
      <c r="U17" s="5"/>
      <c r="V17" s="107">
        <v>0.98537875485815984</v>
      </c>
      <c r="W17" s="107">
        <v>0.9078233828247505</v>
      </c>
      <c r="X17" s="7">
        <v>0.90606060606060612</v>
      </c>
      <c r="Y17" s="7">
        <v>0.99355862584017929</v>
      </c>
      <c r="Z17" s="7">
        <v>0.94997839853642752</v>
      </c>
      <c r="AA17" s="5"/>
      <c r="AB17" s="107">
        <v>0.94862799304856493</v>
      </c>
      <c r="AC17" s="107">
        <v>0.61249260115844162</v>
      </c>
      <c r="AD17" s="7">
        <v>0.53367003367003363</v>
      </c>
      <c r="AE17" s="7">
        <v>0.98746469518872648</v>
      </c>
      <c r="AF17" s="7">
        <v>0.63607060136841709</v>
      </c>
      <c r="AG17" s="5"/>
      <c r="AH17" s="4">
        <v>115</v>
      </c>
      <c r="AI17" s="7">
        <v>0.9826086956521739</v>
      </c>
      <c r="AJ17" s="7">
        <v>0.81818181818181823</v>
      </c>
      <c r="AK17" s="7">
        <v>1</v>
      </c>
      <c r="AL17" s="7">
        <v>0.89058039961941005</v>
      </c>
      <c r="AM17" s="7">
        <v>0.74116237083403802</v>
      </c>
      <c r="AN17" s="7">
        <v>1</v>
      </c>
      <c r="AO17" s="5"/>
      <c r="AP17" s="4">
        <v>114</v>
      </c>
      <c r="AQ17" s="7">
        <v>0.98245614035087714</v>
      </c>
      <c r="AR17" s="7">
        <v>0.9</v>
      </c>
      <c r="AS17" s="7">
        <v>0.99038461538461542</v>
      </c>
      <c r="AT17" s="7">
        <v>0.89038461538461544</v>
      </c>
      <c r="AU17" s="7">
        <v>0.74043408508401476</v>
      </c>
      <c r="AV17" s="7">
        <v>1</v>
      </c>
      <c r="AW17" s="5"/>
      <c r="AX17" s="4">
        <v>112</v>
      </c>
      <c r="AY17" s="7">
        <v>0.9910714285714286</v>
      </c>
      <c r="AZ17" s="7">
        <v>1</v>
      </c>
      <c r="BA17" s="7">
        <v>0.99029126213592233</v>
      </c>
      <c r="BB17" s="7">
        <v>0.94250513347022591</v>
      </c>
      <c r="BC17" s="7">
        <v>0.83050703858446551</v>
      </c>
      <c r="BD17" s="7">
        <v>1</v>
      </c>
      <c r="BE17" s="5"/>
      <c r="BF17" s="4">
        <v>124</v>
      </c>
      <c r="BG17" s="7">
        <v>0.95161290322580649</v>
      </c>
      <c r="BH17" s="7">
        <v>0.54545454545454541</v>
      </c>
      <c r="BI17" s="7">
        <v>0.99115044247787609</v>
      </c>
      <c r="BJ17" s="7">
        <v>0.64196342637151127</v>
      </c>
      <c r="BK17" s="7">
        <v>0.3785497194969894</v>
      </c>
      <c r="BL17" s="7">
        <v>0.90537713324603319</v>
      </c>
      <c r="BM17" s="2">
        <v>0.66107132400549262</v>
      </c>
      <c r="BN17" s="5"/>
      <c r="BO17" s="4">
        <v>114</v>
      </c>
      <c r="BP17" s="7">
        <v>0.94736842105263153</v>
      </c>
      <c r="BQ17" s="7">
        <v>0.55555555555555558</v>
      </c>
      <c r="BR17" s="7">
        <v>0.98095238095238091</v>
      </c>
      <c r="BS17" s="7">
        <v>0.59717314487632533</v>
      </c>
      <c r="BT17" s="7">
        <v>0.30463279757159384</v>
      </c>
      <c r="BU17" s="7">
        <v>0.88971349218105689</v>
      </c>
      <c r="BV17" s="2">
        <v>0.60263055281846223</v>
      </c>
      <c r="BW17" s="5"/>
      <c r="BX17" s="4">
        <v>113</v>
      </c>
      <c r="BY17" s="7">
        <v>0.94690265486725667</v>
      </c>
      <c r="BZ17" s="7">
        <v>0.5</v>
      </c>
      <c r="CA17" s="7">
        <v>0.99029126213592233</v>
      </c>
      <c r="CB17" s="7">
        <v>0.59834123222748814</v>
      </c>
      <c r="CC17" s="7">
        <v>0.30854315987915398</v>
      </c>
      <c r="CD17" s="7">
        <v>0.88813930457582235</v>
      </c>
      <c r="CE17" s="2">
        <v>0.62101952073833377</v>
      </c>
    </row>
    <row r="18" spans="1:83" x14ac:dyDescent="0.25">
      <c r="A18" s="1" t="s">
        <v>620</v>
      </c>
      <c r="B18" s="1" t="s">
        <v>621</v>
      </c>
      <c r="C18" s="3" t="s">
        <v>595</v>
      </c>
      <c r="D18" s="1" t="s">
        <v>597</v>
      </c>
      <c r="E18" s="5"/>
      <c r="F18" s="4">
        <v>127</v>
      </c>
      <c r="G18" s="4">
        <v>70</v>
      </c>
      <c r="H18" s="6">
        <v>55.118110236220474</v>
      </c>
      <c r="I18" s="5"/>
      <c r="J18" s="4">
        <v>115</v>
      </c>
      <c r="K18" s="4">
        <v>68</v>
      </c>
      <c r="L18" s="6">
        <v>59.130434782608695</v>
      </c>
      <c r="M18" s="5"/>
      <c r="N18" s="4">
        <v>114</v>
      </c>
      <c r="O18" s="4">
        <v>67</v>
      </c>
      <c r="P18" s="6">
        <v>58.771929824561397</v>
      </c>
      <c r="Q18" s="5"/>
      <c r="R18" s="4">
        <v>125</v>
      </c>
      <c r="S18" s="4">
        <v>40</v>
      </c>
      <c r="T18" s="6">
        <v>32</v>
      </c>
      <c r="U18" s="5"/>
      <c r="V18" s="107">
        <v>0.93856561694090301</v>
      </c>
      <c r="W18" s="107">
        <v>0.87425658819475993</v>
      </c>
      <c r="X18" s="7">
        <v>0.9637695637695638</v>
      </c>
      <c r="Y18" s="7">
        <v>0.90642227905655015</v>
      </c>
      <c r="Z18" s="7">
        <v>0.98603681484191286</v>
      </c>
      <c r="AA18" s="5"/>
      <c r="AB18" s="107">
        <v>0.70325393605814901</v>
      </c>
      <c r="AC18" s="107">
        <v>0.43999819058465406</v>
      </c>
      <c r="AD18" s="7">
        <v>0.51946681765935876</v>
      </c>
      <c r="AE18" s="7">
        <v>0.96007905138339922</v>
      </c>
      <c r="AF18" s="7">
        <v>0.54201589341564993</v>
      </c>
      <c r="AG18" s="5"/>
      <c r="AH18" s="4">
        <v>115</v>
      </c>
      <c r="AI18" s="7">
        <v>0.93913043478260871</v>
      </c>
      <c r="AJ18" s="7">
        <v>0.96923076923076923</v>
      </c>
      <c r="AK18" s="7">
        <v>0.9</v>
      </c>
      <c r="AL18" s="7">
        <v>0.87529047250193648</v>
      </c>
      <c r="AM18" s="7">
        <v>0.78590429927889804</v>
      </c>
      <c r="AN18" s="7">
        <v>0.96467664572497491</v>
      </c>
      <c r="AO18" s="5"/>
      <c r="AP18" s="4">
        <v>114</v>
      </c>
      <c r="AQ18" s="7">
        <v>0.91228070175438591</v>
      </c>
      <c r="AR18" s="7">
        <v>0.95238095238095233</v>
      </c>
      <c r="AS18" s="7">
        <v>0.86274509803921573</v>
      </c>
      <c r="AT18" s="7">
        <v>0.82126058325493889</v>
      </c>
      <c r="AU18" s="7">
        <v>0.71574873190339017</v>
      </c>
      <c r="AV18" s="7">
        <v>0.92677243460648762</v>
      </c>
      <c r="AW18" s="5"/>
      <c r="AX18" s="4">
        <v>112</v>
      </c>
      <c r="AY18" s="7">
        <v>0.9642857142857143</v>
      </c>
      <c r="AZ18" s="7">
        <v>0.96969696969696972</v>
      </c>
      <c r="BA18" s="7">
        <v>0.95652173913043481</v>
      </c>
      <c r="BB18" s="7">
        <v>0.92621870882740442</v>
      </c>
      <c r="BC18" s="7">
        <v>0.85522365064926997</v>
      </c>
      <c r="BD18" s="7">
        <v>0.99721376700553899</v>
      </c>
      <c r="BE18" s="5"/>
      <c r="BF18" s="4">
        <v>124</v>
      </c>
      <c r="BG18" s="7">
        <v>0.717741935483871</v>
      </c>
      <c r="BH18" s="7">
        <v>0.53623188405797106</v>
      </c>
      <c r="BI18" s="7">
        <v>0.94545454545454544</v>
      </c>
      <c r="BJ18" s="7">
        <v>0.45722861430715361</v>
      </c>
      <c r="BK18" s="7">
        <v>0.3207242636363774</v>
      </c>
      <c r="BL18" s="7">
        <v>0.59373296497792982</v>
      </c>
      <c r="BM18" s="2">
        <v>0.51191830901407831</v>
      </c>
      <c r="BN18" s="5"/>
      <c r="BO18" s="4">
        <v>114</v>
      </c>
      <c r="BP18" s="7">
        <v>0.70175438596491224</v>
      </c>
      <c r="BQ18" s="7">
        <v>0.51470588235294112</v>
      </c>
      <c r="BR18" s="7">
        <v>0.97826086956521741</v>
      </c>
      <c r="BS18" s="7">
        <v>0.44310344827586212</v>
      </c>
      <c r="BT18" s="7">
        <v>0.30922829661338169</v>
      </c>
      <c r="BU18" s="7">
        <v>0.57697859993834255</v>
      </c>
      <c r="BV18" s="2">
        <v>0.52029835138195824</v>
      </c>
      <c r="BW18" s="5"/>
      <c r="BX18" s="4">
        <v>113</v>
      </c>
      <c r="BY18" s="7">
        <v>0.69026548672566368</v>
      </c>
      <c r="BZ18" s="7">
        <v>0.5074626865671642</v>
      </c>
      <c r="CA18" s="7">
        <v>0.95652173913043481</v>
      </c>
      <c r="CB18" s="7">
        <v>0.4196625091709465</v>
      </c>
      <c r="CC18" s="7">
        <v>0.28198522355721245</v>
      </c>
      <c r="CD18" s="7">
        <v>0.55733979478468054</v>
      </c>
      <c r="CE18" s="2">
        <v>0.48924129527537802</v>
      </c>
    </row>
    <row r="19" spans="1:83" x14ac:dyDescent="0.25">
      <c r="A19" s="1" t="s">
        <v>622</v>
      </c>
      <c r="B19" s="1" t="s">
        <v>623</v>
      </c>
      <c r="C19" s="3" t="s">
        <v>595</v>
      </c>
      <c r="D19" s="1" t="s">
        <v>597</v>
      </c>
      <c r="E19" s="5"/>
      <c r="F19" s="4">
        <v>127</v>
      </c>
      <c r="G19" s="4">
        <v>24</v>
      </c>
      <c r="H19" s="6">
        <v>18.897637795275593</v>
      </c>
      <c r="I19" s="5"/>
      <c r="J19" s="4">
        <v>115</v>
      </c>
      <c r="K19" s="4">
        <v>23</v>
      </c>
      <c r="L19" s="6">
        <v>20</v>
      </c>
      <c r="M19" s="5"/>
      <c r="N19" s="4">
        <v>114</v>
      </c>
      <c r="O19" s="4">
        <v>21</v>
      </c>
      <c r="P19" s="6">
        <v>18.421052631578945</v>
      </c>
      <c r="Q19" s="5"/>
      <c r="R19" s="4">
        <v>125</v>
      </c>
      <c r="S19" s="4">
        <v>10</v>
      </c>
      <c r="T19" s="6">
        <v>8</v>
      </c>
      <c r="U19" s="5"/>
      <c r="V19" s="107">
        <v>0.94720633104500385</v>
      </c>
      <c r="W19" s="107">
        <v>0.83173233201752583</v>
      </c>
      <c r="X19" s="7">
        <v>0.85111989459815551</v>
      </c>
      <c r="Y19" s="7">
        <v>0.97077294685990334</v>
      </c>
      <c r="Z19" s="7">
        <v>0.68374669755066786</v>
      </c>
      <c r="AA19" s="5"/>
      <c r="AB19" s="107">
        <v>0.85128619913090364</v>
      </c>
      <c r="AC19" s="107">
        <v>0.39663009323972925</v>
      </c>
      <c r="AD19" s="7">
        <v>0.33756038647342995</v>
      </c>
      <c r="AE19" s="7">
        <v>0.9748080904602644</v>
      </c>
      <c r="AF19" s="7">
        <v>0.47312039109708359</v>
      </c>
      <c r="AG19" s="5"/>
      <c r="AH19" s="4">
        <v>115</v>
      </c>
      <c r="AI19" s="7">
        <v>0.93043478260869561</v>
      </c>
      <c r="AJ19" s="7">
        <v>0.82608695652173914</v>
      </c>
      <c r="AK19" s="7">
        <v>0.95652173913043481</v>
      </c>
      <c r="AL19" s="7">
        <v>0.78260869565217384</v>
      </c>
      <c r="AM19" s="7">
        <v>0.63863574922860922</v>
      </c>
      <c r="AN19" s="7">
        <v>0.92658164207573845</v>
      </c>
      <c r="AO19" s="5"/>
      <c r="AP19" s="4">
        <v>114</v>
      </c>
      <c r="AQ19" s="7">
        <v>0.97368421052631582</v>
      </c>
      <c r="AR19" s="7">
        <v>0.90909090909090906</v>
      </c>
      <c r="AS19" s="7">
        <v>0.98913043478260865</v>
      </c>
      <c r="AT19" s="7">
        <v>0.91402714932126694</v>
      </c>
      <c r="AU19" s="7">
        <v>0.81819527104370426</v>
      </c>
      <c r="AV19" s="7">
        <v>1</v>
      </c>
      <c r="AW19" s="5"/>
      <c r="AX19" s="4">
        <v>112</v>
      </c>
      <c r="AY19" s="7">
        <v>0.9375</v>
      </c>
      <c r="AZ19" s="7">
        <v>0.81818181818181823</v>
      </c>
      <c r="BA19" s="7">
        <v>0.96666666666666667</v>
      </c>
      <c r="BB19" s="7">
        <v>0.79856115107913672</v>
      </c>
      <c r="BC19" s="7">
        <v>0.65530179654628562</v>
      </c>
      <c r="BD19" s="7">
        <v>0.94182050561198782</v>
      </c>
      <c r="BE19" s="5"/>
      <c r="BF19" s="4">
        <v>124</v>
      </c>
      <c r="BG19" s="7">
        <v>0.87096774193548387</v>
      </c>
      <c r="BH19" s="7">
        <v>0.375</v>
      </c>
      <c r="BI19" s="7">
        <v>0.99</v>
      </c>
      <c r="BJ19" s="7">
        <v>0.46895074946466825</v>
      </c>
      <c r="BK19" s="7">
        <v>0.25933527349228835</v>
      </c>
      <c r="BL19" s="7">
        <v>0.67856622543704814</v>
      </c>
      <c r="BM19" s="2">
        <v>0.52959766258030849</v>
      </c>
      <c r="BN19" s="5"/>
      <c r="BO19" s="4">
        <v>114</v>
      </c>
      <c r="BP19" s="7">
        <v>0.83333333333333337</v>
      </c>
      <c r="BQ19" s="7">
        <v>0.30434782608695654</v>
      </c>
      <c r="BR19" s="7">
        <v>0.96703296703296704</v>
      </c>
      <c r="BS19" s="7">
        <v>0.34403391883706874</v>
      </c>
      <c r="BT19" s="7">
        <v>0.12471346646892061</v>
      </c>
      <c r="BU19" s="7">
        <v>0.56335437120521681</v>
      </c>
      <c r="BV19" s="2">
        <v>0.38498787504897797</v>
      </c>
      <c r="BW19" s="5"/>
      <c r="BX19" s="4">
        <v>113</v>
      </c>
      <c r="BY19" s="7">
        <v>0.84955752212389379</v>
      </c>
      <c r="BZ19" s="7">
        <v>0.33333333333333331</v>
      </c>
      <c r="CA19" s="7">
        <v>0.96739130434782605</v>
      </c>
      <c r="CB19" s="7">
        <v>0.37690561141745077</v>
      </c>
      <c r="CC19" s="7">
        <v>0.148479947368375</v>
      </c>
      <c r="CD19" s="7">
        <v>0.60533127546652643</v>
      </c>
      <c r="CE19" s="2">
        <v>0.41186411946852819</v>
      </c>
    </row>
    <row r="20" spans="1:83" x14ac:dyDescent="0.25">
      <c r="A20" s="1" t="s">
        <v>624</v>
      </c>
      <c r="B20" s="1" t="s">
        <v>625</v>
      </c>
      <c r="C20" s="3" t="s">
        <v>595</v>
      </c>
      <c r="D20" s="1" t="s">
        <v>597</v>
      </c>
      <c r="E20" s="5"/>
      <c r="F20" s="4">
        <v>127</v>
      </c>
      <c r="G20" s="4">
        <v>77</v>
      </c>
      <c r="H20" s="6">
        <v>60.629921259842526</v>
      </c>
      <c r="I20" s="5"/>
      <c r="J20" s="4">
        <v>115</v>
      </c>
      <c r="K20" s="4">
        <v>61</v>
      </c>
      <c r="L20" s="6">
        <v>53.043478260869563</v>
      </c>
      <c r="M20" s="5"/>
      <c r="N20" s="4">
        <v>114</v>
      </c>
      <c r="O20" s="4">
        <v>66</v>
      </c>
      <c r="P20" s="6">
        <v>57.89473684210526</v>
      </c>
      <c r="Q20" s="5"/>
      <c r="R20" s="4">
        <v>125</v>
      </c>
      <c r="S20" s="4">
        <v>23</v>
      </c>
      <c r="T20" s="6">
        <v>18.400000000000002</v>
      </c>
      <c r="U20" s="5"/>
      <c r="V20" s="107">
        <v>0.8654071773636991</v>
      </c>
      <c r="W20" s="107">
        <v>0.726235810839301</v>
      </c>
      <c r="X20" s="7">
        <v>0.87993097393357755</v>
      </c>
      <c r="Y20" s="7">
        <v>0.85132650380877328</v>
      </c>
      <c r="Z20" s="7">
        <v>0.8869915471180404</v>
      </c>
      <c r="AA20" s="5"/>
      <c r="AB20" s="107">
        <v>0.53932844529250623</v>
      </c>
      <c r="AC20" s="107">
        <v>0.16123669308096239</v>
      </c>
      <c r="AD20" s="7">
        <v>0.26208809405530714</v>
      </c>
      <c r="AE20" s="7">
        <v>0.91869619519157852</v>
      </c>
      <c r="AF20" s="7">
        <v>0.26462398223651923</v>
      </c>
      <c r="AG20" s="5"/>
      <c r="AH20" s="4">
        <v>115</v>
      </c>
      <c r="AI20" s="7">
        <v>0.85217391304347823</v>
      </c>
      <c r="AJ20" s="7">
        <v>0.82352941176470584</v>
      </c>
      <c r="AK20" s="7">
        <v>0.8936170212765957</v>
      </c>
      <c r="AL20" s="7">
        <v>0.70102462150175859</v>
      </c>
      <c r="AM20" s="7">
        <v>0.57088982870937377</v>
      </c>
      <c r="AN20" s="7">
        <v>0.83115941429414353</v>
      </c>
      <c r="AO20" s="5"/>
      <c r="AP20" s="4">
        <v>114</v>
      </c>
      <c r="AQ20" s="7">
        <v>0.83333333333333337</v>
      </c>
      <c r="AR20" s="7">
        <v>0.85074626865671643</v>
      </c>
      <c r="AS20" s="7">
        <v>0.80851063829787229</v>
      </c>
      <c r="AT20" s="7">
        <v>0.65716999050332392</v>
      </c>
      <c r="AU20" s="7">
        <v>0.5167461525082282</v>
      </c>
      <c r="AV20" s="7">
        <v>0.79759382849841953</v>
      </c>
      <c r="AW20" s="5"/>
      <c r="AX20" s="4">
        <v>112</v>
      </c>
      <c r="AY20" s="7">
        <v>0.9107142857142857</v>
      </c>
      <c r="AZ20" s="7">
        <v>0.96551724137931039</v>
      </c>
      <c r="BA20" s="7">
        <v>0.85185185185185186</v>
      </c>
      <c r="BB20" s="7">
        <v>0.8205128205128206</v>
      </c>
      <c r="BC20" s="7">
        <v>0.71497354488071518</v>
      </c>
      <c r="BD20" s="7">
        <v>0.9260520961449259</v>
      </c>
      <c r="BE20" s="5"/>
      <c r="BF20" s="4">
        <v>124</v>
      </c>
      <c r="BG20" s="7">
        <v>0.50806451612903225</v>
      </c>
      <c r="BH20" s="7">
        <v>0.25</v>
      </c>
      <c r="BI20" s="7">
        <v>0.91666666666666663</v>
      </c>
      <c r="BJ20" s="7">
        <v>0.13849658314350802</v>
      </c>
      <c r="BK20" s="7">
        <v>3.0564123050020327E-2</v>
      </c>
      <c r="BL20" s="7">
        <v>0.24642904323699572</v>
      </c>
      <c r="BM20" s="2">
        <v>0.20885821381907821</v>
      </c>
      <c r="BN20" s="5"/>
      <c r="BO20" s="4">
        <v>114</v>
      </c>
      <c r="BP20" s="7">
        <v>0.57894736842105265</v>
      </c>
      <c r="BQ20" s="7">
        <v>0.27868852459016391</v>
      </c>
      <c r="BR20" s="7">
        <v>0.92452830188679247</v>
      </c>
      <c r="BS20" s="7">
        <v>0.19363395225464192</v>
      </c>
      <c r="BT20" s="7">
        <v>6.3320456505879433E-2</v>
      </c>
      <c r="BU20" s="7">
        <v>0.32394744800340441</v>
      </c>
      <c r="BV20" s="2">
        <v>0.26146369577158074</v>
      </c>
      <c r="BW20" s="5"/>
      <c r="BX20" s="4">
        <v>113</v>
      </c>
      <c r="BY20" s="7">
        <v>0.53097345132743368</v>
      </c>
      <c r="BZ20" s="7">
        <v>0.25757575757575757</v>
      </c>
      <c r="CA20" s="7">
        <v>0.91489361702127658</v>
      </c>
      <c r="CB20" s="7">
        <v>0.15157954384473726</v>
      </c>
      <c r="CC20" s="7">
        <v>3.1435805523771447E-2</v>
      </c>
      <c r="CD20" s="7">
        <v>0.27172328216570307</v>
      </c>
      <c r="CE20" s="2">
        <v>0.21853918757492327</v>
      </c>
    </row>
    <row r="21" spans="1:83" x14ac:dyDescent="0.25">
      <c r="A21" s="1" t="s">
        <v>2060</v>
      </c>
      <c r="B21" s="1" t="s">
        <v>2061</v>
      </c>
      <c r="C21" s="3" t="s">
        <v>595</v>
      </c>
      <c r="D21" s="1"/>
      <c r="E21" s="5"/>
      <c r="F21" s="4"/>
      <c r="G21" s="4"/>
      <c r="H21" s="6"/>
      <c r="I21" s="5"/>
      <c r="J21" s="4"/>
      <c r="K21" s="4"/>
      <c r="L21" s="6"/>
      <c r="M21" s="5"/>
      <c r="N21" s="4"/>
      <c r="O21" s="4"/>
      <c r="P21" s="6"/>
      <c r="Q21" s="5"/>
      <c r="R21" s="4"/>
      <c r="S21" s="4"/>
      <c r="T21" s="6"/>
      <c r="U21" s="5"/>
      <c r="V21" s="107">
        <f>AVERAGE(V6:V20)</f>
        <v>0.94729078130107847</v>
      </c>
      <c r="W21" s="107">
        <f t="shared" ref="W21:AF21" si="0">AVERAGE(W6:W20)</f>
        <v>0.8719840817048391</v>
      </c>
      <c r="X21" s="7">
        <f t="shared" si="0"/>
        <v>0.91861004839147897</v>
      </c>
      <c r="Y21" s="7">
        <f t="shared" si="0"/>
        <v>0.9487888849048669</v>
      </c>
      <c r="Z21" s="7">
        <f t="shared" si="0"/>
        <v>0.89598897386994214</v>
      </c>
      <c r="AA21" s="5"/>
      <c r="AB21" s="107">
        <f t="shared" si="0"/>
        <v>0.82185795633817627</v>
      </c>
      <c r="AC21" s="107">
        <f t="shared" si="0"/>
        <v>0.56474460167087748</v>
      </c>
      <c r="AD21" s="7">
        <f t="shared" si="0"/>
        <v>0.60205303308428282</v>
      </c>
      <c r="AE21" s="7">
        <f t="shared" si="0"/>
        <v>0.9481640785398846</v>
      </c>
      <c r="AF21" s="7">
        <f t="shared" si="0"/>
        <v>0.60523864579680686</v>
      </c>
      <c r="AG21" s="5"/>
      <c r="AH21" s="4"/>
      <c r="AI21" s="7"/>
      <c r="AJ21" s="7"/>
      <c r="AK21" s="7"/>
      <c r="AL21" s="7"/>
      <c r="AM21" s="7"/>
      <c r="AN21" s="7"/>
      <c r="AO21" s="5"/>
      <c r="AP21" s="4"/>
      <c r="AQ21" s="7"/>
      <c r="AR21" s="7"/>
      <c r="AS21" s="7"/>
      <c r="AT21" s="7"/>
      <c r="AU21" s="7"/>
      <c r="AV21" s="7"/>
      <c r="AW21" s="5"/>
      <c r="AX21" s="4"/>
      <c r="AY21" s="7"/>
      <c r="AZ21" s="7"/>
      <c r="BA21" s="7"/>
      <c r="BB21" s="7"/>
      <c r="BC21" s="7"/>
      <c r="BD21" s="7"/>
      <c r="BE21" s="5"/>
      <c r="BF21" s="4"/>
      <c r="BG21" s="7"/>
      <c r="BH21" s="7"/>
      <c r="BI21" s="7"/>
      <c r="BJ21" s="7"/>
      <c r="BK21" s="7"/>
      <c r="BL21" s="7"/>
      <c r="BM21" s="2"/>
      <c r="BN21" s="5"/>
      <c r="BO21" s="4"/>
      <c r="BP21" s="7"/>
      <c r="BQ21" s="7"/>
      <c r="BR21" s="7"/>
      <c r="BS21" s="7"/>
      <c r="BT21" s="7"/>
      <c r="BU21" s="7"/>
      <c r="BV21" s="2"/>
      <c r="BW21" s="5"/>
      <c r="BX21" s="4"/>
      <c r="BY21" s="7"/>
      <c r="BZ21" s="7"/>
      <c r="CA21" s="7"/>
      <c r="CB21" s="7"/>
      <c r="CC21" s="7"/>
      <c r="CD21" s="7"/>
      <c r="CE21" s="2"/>
    </row>
    <row r="22" spans="1:83" x14ac:dyDescent="0.25">
      <c r="A22" s="30" t="s">
        <v>2041</v>
      </c>
      <c r="B22" s="98"/>
      <c r="C22" s="99"/>
      <c r="D22" s="98"/>
      <c r="E22" s="100"/>
      <c r="F22" s="100"/>
      <c r="G22" s="100"/>
      <c r="H22" s="101"/>
      <c r="I22" s="100"/>
      <c r="J22" s="100"/>
      <c r="K22" s="100"/>
      <c r="L22" s="101"/>
      <c r="M22" s="100"/>
      <c r="N22" s="100"/>
      <c r="O22" s="100"/>
      <c r="P22" s="101"/>
      <c r="Q22" s="100"/>
      <c r="R22" s="100"/>
      <c r="S22" s="100"/>
      <c r="T22" s="101"/>
      <c r="U22" s="100"/>
      <c r="V22" s="102"/>
      <c r="W22" s="102"/>
      <c r="X22" s="102"/>
      <c r="Y22" s="102"/>
      <c r="Z22" s="102"/>
      <c r="AA22" s="100"/>
      <c r="AB22" s="102"/>
      <c r="AC22" s="102"/>
      <c r="AD22" s="102"/>
      <c r="AE22" s="102"/>
      <c r="AF22" s="102"/>
      <c r="AG22" s="100"/>
      <c r="AH22" s="100"/>
      <c r="AI22" s="102"/>
      <c r="AJ22" s="102"/>
      <c r="AK22" s="102"/>
      <c r="AL22" s="102"/>
      <c r="AM22" s="102"/>
      <c r="AN22" s="102"/>
      <c r="AO22" s="100"/>
      <c r="AP22" s="100"/>
      <c r="AQ22" s="102"/>
      <c r="AR22" s="102"/>
      <c r="AS22" s="102"/>
      <c r="AT22" s="102"/>
      <c r="AU22" s="102"/>
      <c r="AV22" s="102"/>
      <c r="AW22" s="100"/>
      <c r="AX22" s="100"/>
      <c r="AY22" s="102"/>
      <c r="AZ22" s="102"/>
      <c r="BA22" s="102"/>
      <c r="BB22" s="102"/>
      <c r="BC22" s="102"/>
      <c r="BD22" s="102"/>
      <c r="BE22" s="100"/>
      <c r="BF22" s="100"/>
      <c r="BG22" s="102"/>
      <c r="BH22" s="102"/>
      <c r="BI22" s="102"/>
      <c r="BJ22" s="102"/>
      <c r="BK22" s="102"/>
      <c r="BL22" s="102"/>
      <c r="BM22" s="103"/>
      <c r="BN22" s="100"/>
      <c r="BO22" s="100"/>
      <c r="BP22" s="102"/>
      <c r="BQ22" s="102"/>
      <c r="BR22" s="102"/>
      <c r="BS22" s="102"/>
      <c r="BT22" s="102"/>
      <c r="BU22" s="102"/>
      <c r="BV22" s="103"/>
      <c r="BW22" s="100"/>
      <c r="BX22" s="100"/>
      <c r="BY22" s="102"/>
      <c r="BZ22" s="102"/>
      <c r="CA22" s="102"/>
      <c r="CB22" s="102"/>
      <c r="CC22" s="102"/>
      <c r="CD22" s="102"/>
      <c r="CE22" s="103"/>
    </row>
    <row r="23" spans="1:83" x14ac:dyDescent="0.25">
      <c r="A23" s="1" t="s">
        <v>626</v>
      </c>
      <c r="B23" s="1" t="s">
        <v>628</v>
      </c>
      <c r="C23" s="3" t="s">
        <v>627</v>
      </c>
      <c r="D23" s="1" t="s">
        <v>597</v>
      </c>
      <c r="E23" s="5"/>
      <c r="F23" s="4">
        <v>127</v>
      </c>
      <c r="G23" s="4">
        <v>27</v>
      </c>
      <c r="H23" s="6">
        <v>21.259842519685041</v>
      </c>
      <c r="I23" s="5"/>
      <c r="J23" s="4">
        <v>115</v>
      </c>
      <c r="K23" s="4">
        <v>24</v>
      </c>
      <c r="L23" s="6">
        <v>21.052631578947366</v>
      </c>
      <c r="M23" s="5"/>
      <c r="N23" s="4">
        <v>114</v>
      </c>
      <c r="O23" s="4">
        <v>26</v>
      </c>
      <c r="P23" s="6">
        <v>23.008849557522126</v>
      </c>
      <c r="Q23" s="5"/>
      <c r="R23" s="4">
        <v>125</v>
      </c>
      <c r="S23" s="4">
        <v>25</v>
      </c>
      <c r="T23" s="6">
        <v>20</v>
      </c>
      <c r="U23" s="5"/>
      <c r="V23" s="107">
        <v>0.90817552531572088</v>
      </c>
      <c r="W23" s="107">
        <v>0.72490101699961584</v>
      </c>
      <c r="X23" s="7">
        <v>0.82345191040843213</v>
      </c>
      <c r="Y23" s="7">
        <v>0.92952349582784366</v>
      </c>
      <c r="Z23" s="7">
        <v>0.64734188329107545</v>
      </c>
      <c r="AA23" s="5"/>
      <c r="AB23" s="107">
        <v>0.87987167461903404</v>
      </c>
      <c r="AC23" s="107">
        <v>0.63524409567225326</v>
      </c>
      <c r="AD23" s="7">
        <v>0.66346153846153844</v>
      </c>
      <c r="AE23" s="7">
        <v>0.94145324817246245</v>
      </c>
      <c r="AF23" s="7">
        <v>0.6735424253879021</v>
      </c>
      <c r="AG23" s="5"/>
      <c r="AH23" s="4">
        <v>114</v>
      </c>
      <c r="AI23" s="7">
        <v>0.91228070175438591</v>
      </c>
      <c r="AJ23" s="7">
        <v>0.81818181818181823</v>
      </c>
      <c r="AK23" s="7">
        <v>0.93478260869565222</v>
      </c>
      <c r="AL23" s="7">
        <v>0.72779369627507162</v>
      </c>
      <c r="AM23" s="7">
        <v>0.5691424273911827</v>
      </c>
      <c r="AN23" s="7">
        <v>0.88644496515896065</v>
      </c>
      <c r="AO23" s="5"/>
      <c r="AP23" s="4">
        <v>113</v>
      </c>
      <c r="AQ23" s="7">
        <v>0.92035398230088494</v>
      </c>
      <c r="AR23" s="7">
        <v>0.86956521739130432</v>
      </c>
      <c r="AS23" s="7">
        <v>0.93333333333333335</v>
      </c>
      <c r="AT23" s="7">
        <v>0.7657221838286109</v>
      </c>
      <c r="AU23" s="7">
        <v>0.62058850445593028</v>
      </c>
      <c r="AV23" s="7">
        <v>0.91085586320129164</v>
      </c>
      <c r="AW23" s="5"/>
      <c r="AX23" s="4">
        <v>111</v>
      </c>
      <c r="AY23" s="7">
        <v>0.89189189189189189</v>
      </c>
      <c r="AZ23" s="7">
        <v>0.78260869565217395</v>
      </c>
      <c r="BA23" s="7">
        <v>0.92045454545454541</v>
      </c>
      <c r="BB23" s="7">
        <v>0.68118717089516512</v>
      </c>
      <c r="BC23" s="7">
        <v>0.5141439478793941</v>
      </c>
      <c r="BD23" s="7">
        <v>0.84823039391093624</v>
      </c>
      <c r="BE23" s="5"/>
      <c r="BF23" s="4">
        <v>124</v>
      </c>
      <c r="BG23" s="7">
        <v>0.87096774193548387</v>
      </c>
      <c r="BH23" s="7">
        <v>0.66666666666666663</v>
      </c>
      <c r="BI23" s="7">
        <v>0.92783505154639179</v>
      </c>
      <c r="BJ23" s="7">
        <v>0.61082777559827395</v>
      </c>
      <c r="BK23" s="7">
        <v>0.43828883548522846</v>
      </c>
      <c r="BL23" s="7">
        <v>0.78336671571131933</v>
      </c>
      <c r="BM23" s="2">
        <v>0.61155181821883287</v>
      </c>
      <c r="BN23" s="5"/>
      <c r="BO23" s="4">
        <v>113</v>
      </c>
      <c r="BP23" s="7">
        <v>0.91150442477876104</v>
      </c>
      <c r="BQ23" s="7">
        <v>0.70833333333333337</v>
      </c>
      <c r="BR23" s="7">
        <v>0.9662921348314607</v>
      </c>
      <c r="BS23" s="7">
        <v>0.71834496510468593</v>
      </c>
      <c r="BT23" s="7">
        <v>0.55503509257386541</v>
      </c>
      <c r="BU23" s="7">
        <v>0.88165483763550656</v>
      </c>
      <c r="BV23" s="2">
        <v>0.72294770688855015</v>
      </c>
      <c r="BW23" s="5"/>
      <c r="BX23" s="4">
        <v>112</v>
      </c>
      <c r="BY23" s="7">
        <v>0.8571428571428571</v>
      </c>
      <c r="BZ23" s="7">
        <v>0.61538461538461542</v>
      </c>
      <c r="CA23" s="7">
        <v>0.93023255813953487</v>
      </c>
      <c r="CB23" s="7">
        <v>0.5765595463137998</v>
      </c>
      <c r="CC23" s="7">
        <v>0.39181158349046002</v>
      </c>
      <c r="CD23" s="7">
        <v>0.76130750913713952</v>
      </c>
      <c r="CE23" s="2">
        <v>0.57981752253978436</v>
      </c>
    </row>
    <row r="24" spans="1:83" x14ac:dyDescent="0.25">
      <c r="A24" s="1" t="s">
        <v>629</v>
      </c>
      <c r="B24" s="1" t="s">
        <v>630</v>
      </c>
      <c r="C24" s="3" t="s">
        <v>627</v>
      </c>
      <c r="D24" s="1" t="s">
        <v>597</v>
      </c>
      <c r="E24" s="5"/>
      <c r="F24" s="4">
        <v>127</v>
      </c>
      <c r="G24" s="4">
        <v>40</v>
      </c>
      <c r="H24" s="6">
        <v>31.496062992125985</v>
      </c>
      <c r="I24" s="5"/>
      <c r="J24" s="4">
        <v>115</v>
      </c>
      <c r="K24" s="4">
        <v>40</v>
      </c>
      <c r="L24" s="6">
        <v>35.087719298245609</v>
      </c>
      <c r="M24" s="5"/>
      <c r="N24" s="4">
        <v>114</v>
      </c>
      <c r="O24" s="4">
        <v>40</v>
      </c>
      <c r="P24" s="6">
        <v>35.398230088495581</v>
      </c>
      <c r="Q24" s="5"/>
      <c r="R24" s="4">
        <v>125</v>
      </c>
      <c r="S24" s="4">
        <v>46</v>
      </c>
      <c r="T24" s="6">
        <v>36.800000000000004</v>
      </c>
      <c r="U24" s="5"/>
      <c r="V24" s="107">
        <v>0.91110090062116145</v>
      </c>
      <c r="W24" s="107">
        <v>0.80219284080863562</v>
      </c>
      <c r="X24" s="7">
        <v>0.90108529582213792</v>
      </c>
      <c r="Y24" s="7">
        <v>0.91632568344897114</v>
      </c>
      <c r="Z24" s="7">
        <v>0.88310973952236194</v>
      </c>
      <c r="AA24" s="5"/>
      <c r="AB24" s="107">
        <v>0.84249129997417183</v>
      </c>
      <c r="AC24" s="107">
        <v>0.65958950258579163</v>
      </c>
      <c r="AD24" s="7">
        <v>0.82499999999999996</v>
      </c>
      <c r="AE24" s="7">
        <v>0.85182467203015144</v>
      </c>
      <c r="AF24" s="7">
        <v>0.67570731802611461</v>
      </c>
      <c r="AG24" s="5"/>
      <c r="AH24" s="4">
        <v>114</v>
      </c>
      <c r="AI24" s="7">
        <v>0.93859649122807021</v>
      </c>
      <c r="AJ24" s="7">
        <v>0.94594594594594594</v>
      </c>
      <c r="AK24" s="7">
        <v>0.93506493506493504</v>
      </c>
      <c r="AL24" s="7">
        <v>0.86283946373324161</v>
      </c>
      <c r="AM24" s="7">
        <v>0.76465502938935115</v>
      </c>
      <c r="AN24" s="7">
        <v>0.96102389807713218</v>
      </c>
      <c r="AO24" s="5"/>
      <c r="AP24" s="4">
        <v>113</v>
      </c>
      <c r="AQ24" s="7">
        <v>0.89380530973451322</v>
      </c>
      <c r="AR24" s="7">
        <v>0.88888888888888884</v>
      </c>
      <c r="AS24" s="7">
        <v>0.89610389610389607</v>
      </c>
      <c r="AT24" s="7">
        <v>0.76243868255080594</v>
      </c>
      <c r="AU24" s="7">
        <v>0.63614393075804321</v>
      </c>
      <c r="AV24" s="7">
        <v>0.88873343434356866</v>
      </c>
      <c r="AW24" s="5"/>
      <c r="AX24" s="4">
        <v>111</v>
      </c>
      <c r="AY24" s="7">
        <v>0.90090090090090091</v>
      </c>
      <c r="AZ24" s="7">
        <v>0.86842105263157898</v>
      </c>
      <c r="BA24" s="7">
        <v>0.9178082191780822</v>
      </c>
      <c r="BB24" s="7">
        <v>0.78130037614185921</v>
      </c>
      <c r="BC24" s="7">
        <v>0.65895781036199585</v>
      </c>
      <c r="BD24" s="7">
        <v>0.90364294192172256</v>
      </c>
      <c r="BE24" s="5"/>
      <c r="BF24" s="4">
        <v>124</v>
      </c>
      <c r="BG24" s="7">
        <v>0.83870967741935487</v>
      </c>
      <c r="BH24" s="7">
        <v>0.82499999999999996</v>
      </c>
      <c r="BI24" s="7">
        <v>0.84523809523809523</v>
      </c>
      <c r="BJ24" s="7">
        <v>0.64490263459335628</v>
      </c>
      <c r="BK24" s="7">
        <v>0.50409093295373453</v>
      </c>
      <c r="BL24" s="7">
        <v>0.78571433623297804</v>
      </c>
      <c r="BM24" s="2">
        <v>0.64859340785802544</v>
      </c>
      <c r="BN24" s="5"/>
      <c r="BO24" s="4">
        <v>113</v>
      </c>
      <c r="BP24" s="7">
        <v>0.8584070796460177</v>
      </c>
      <c r="BQ24" s="7">
        <v>0.85</v>
      </c>
      <c r="BR24" s="7">
        <v>0.86301369863013699</v>
      </c>
      <c r="BS24" s="7">
        <v>0.69725385130609518</v>
      </c>
      <c r="BT24" s="7">
        <v>0.56065445295516503</v>
      </c>
      <c r="BU24" s="7">
        <v>0.83385324965702523</v>
      </c>
      <c r="BV24" s="2">
        <v>0.69925956523627331</v>
      </c>
      <c r="BW24" s="5"/>
      <c r="BX24" s="4">
        <v>112</v>
      </c>
      <c r="BY24" s="7">
        <v>0.8303571428571429</v>
      </c>
      <c r="BZ24" s="7">
        <v>0.8</v>
      </c>
      <c r="CA24" s="7">
        <v>0.84722222222222221</v>
      </c>
      <c r="CB24" s="7">
        <v>0.63661202185792354</v>
      </c>
      <c r="CC24" s="7">
        <v>0.48873322641523592</v>
      </c>
      <c r="CD24" s="7">
        <v>0.78449081730061132</v>
      </c>
      <c r="CE24" s="2">
        <v>0.6376625197712914</v>
      </c>
    </row>
    <row r="25" spans="1:83" x14ac:dyDescent="0.25">
      <c r="A25" s="1" t="s">
        <v>631</v>
      </c>
      <c r="B25" s="1" t="s">
        <v>632</v>
      </c>
      <c r="C25" s="3" t="s">
        <v>627</v>
      </c>
      <c r="D25" s="1" t="s">
        <v>597</v>
      </c>
      <c r="E25" s="5"/>
      <c r="F25" s="4">
        <v>127</v>
      </c>
      <c r="G25" s="4">
        <v>38</v>
      </c>
      <c r="H25" s="6">
        <v>29.921259842519685</v>
      </c>
      <c r="I25" s="5"/>
      <c r="J25" s="4">
        <v>115</v>
      </c>
      <c r="K25" s="4">
        <v>36</v>
      </c>
      <c r="L25" s="6">
        <v>31.578947368421051</v>
      </c>
      <c r="M25" s="5"/>
      <c r="N25" s="4">
        <v>114</v>
      </c>
      <c r="O25" s="4">
        <v>36</v>
      </c>
      <c r="P25" s="6">
        <v>31.858407079646021</v>
      </c>
      <c r="Q25" s="5"/>
      <c r="R25" s="4">
        <v>125</v>
      </c>
      <c r="S25" s="4">
        <v>31</v>
      </c>
      <c r="T25" s="6">
        <v>24.8</v>
      </c>
      <c r="U25" s="5"/>
      <c r="V25" s="107">
        <v>0.95851394011617586</v>
      </c>
      <c r="W25" s="107">
        <v>0.90312659990154676</v>
      </c>
      <c r="X25" s="7">
        <v>0.95126050420168062</v>
      </c>
      <c r="Y25" s="7">
        <v>0.96169653131678445</v>
      </c>
      <c r="Z25" s="7">
        <v>0.95859313792778211</v>
      </c>
      <c r="AA25" s="5"/>
      <c r="AB25" s="107">
        <v>0.86538409254652471</v>
      </c>
      <c r="AC25" s="107">
        <v>0.66962545567706944</v>
      </c>
      <c r="AD25" s="7">
        <v>0.68177387914230014</v>
      </c>
      <c r="AE25" s="7">
        <v>0.95008928240262391</v>
      </c>
      <c r="AF25" s="7">
        <v>0.66321955013661993</v>
      </c>
      <c r="AG25" s="5"/>
      <c r="AH25" s="4">
        <v>114</v>
      </c>
      <c r="AI25" s="7">
        <v>0.97368421052631582</v>
      </c>
      <c r="AJ25" s="7">
        <v>0.97142857142857142</v>
      </c>
      <c r="AK25" s="7">
        <v>0.97468354430379744</v>
      </c>
      <c r="AL25" s="7">
        <v>0.93864370290635091</v>
      </c>
      <c r="AM25" s="7">
        <v>0.8701645104486202</v>
      </c>
      <c r="AN25" s="7">
        <v>1</v>
      </c>
      <c r="AO25" s="5"/>
      <c r="AP25" s="4">
        <v>113</v>
      </c>
      <c r="AQ25" s="7">
        <v>0.94690265486725667</v>
      </c>
      <c r="AR25" s="7">
        <v>0.94117647058823528</v>
      </c>
      <c r="AS25" s="7">
        <v>0.94936708860759489</v>
      </c>
      <c r="AT25" s="7">
        <v>0.87586964481874774</v>
      </c>
      <c r="AU25" s="7">
        <v>0.77940326859804621</v>
      </c>
      <c r="AV25" s="7">
        <v>0.97233602103944927</v>
      </c>
      <c r="AW25" s="5"/>
      <c r="AX25" s="4">
        <v>111</v>
      </c>
      <c r="AY25" s="7">
        <v>0.95495495495495497</v>
      </c>
      <c r="AZ25" s="7">
        <v>0.94117647058823528</v>
      </c>
      <c r="BA25" s="7">
        <v>0.96103896103896103</v>
      </c>
      <c r="BB25" s="7">
        <v>0.89486645197954162</v>
      </c>
      <c r="BC25" s="7">
        <v>0.80490547770038579</v>
      </c>
      <c r="BD25" s="7">
        <v>0.98482742625869735</v>
      </c>
      <c r="BE25" s="5"/>
      <c r="BF25" s="4">
        <v>124</v>
      </c>
      <c r="BG25" s="7">
        <v>0.86290322580645162</v>
      </c>
      <c r="BH25" s="7">
        <v>0.68421052631578949</v>
      </c>
      <c r="BI25" s="7">
        <v>0.94186046511627908</v>
      </c>
      <c r="BJ25" s="7">
        <v>0.66</v>
      </c>
      <c r="BK25" s="7">
        <v>0.5129845947363959</v>
      </c>
      <c r="BL25" s="7">
        <v>0.80701540526360416</v>
      </c>
      <c r="BM25" s="2">
        <v>0.66656465967859091</v>
      </c>
      <c r="BN25" s="5"/>
      <c r="BO25" s="4">
        <v>113</v>
      </c>
      <c r="BP25" s="7">
        <v>0.87610619469026552</v>
      </c>
      <c r="BQ25" s="7">
        <v>0.69444444444444442</v>
      </c>
      <c r="BR25" s="7">
        <v>0.96103896103896103</v>
      </c>
      <c r="BS25" s="7">
        <v>0.69670245398773012</v>
      </c>
      <c r="BT25" s="7">
        <v>0.55122623571016272</v>
      </c>
      <c r="BU25" s="7">
        <v>0.84217867226529752</v>
      </c>
      <c r="BV25" s="2">
        <v>0.70740778647902547</v>
      </c>
      <c r="BW25" s="5"/>
      <c r="BX25" s="4">
        <v>112</v>
      </c>
      <c r="BY25" s="7">
        <v>0.8571428571428571</v>
      </c>
      <c r="BZ25" s="7">
        <v>0.66666666666666663</v>
      </c>
      <c r="CA25" s="7">
        <v>0.94736842105263153</v>
      </c>
      <c r="CB25" s="7">
        <v>0.65217391304347827</v>
      </c>
      <c r="CC25" s="7">
        <v>0.49831133238526637</v>
      </c>
      <c r="CD25" s="7">
        <v>0.80603649370169028</v>
      </c>
      <c r="CE25" s="2">
        <v>0.6622661785325219</v>
      </c>
    </row>
    <row r="26" spans="1:83" x14ac:dyDescent="0.25">
      <c r="A26" s="1" t="s">
        <v>633</v>
      </c>
      <c r="B26" s="1" t="s">
        <v>634</v>
      </c>
      <c r="C26" s="3" t="s">
        <v>627</v>
      </c>
      <c r="D26" s="1" t="s">
        <v>597</v>
      </c>
      <c r="E26" s="5"/>
      <c r="F26" s="4">
        <v>127</v>
      </c>
      <c r="G26" s="4">
        <v>5</v>
      </c>
      <c r="H26" s="6">
        <v>3.9370078740157481</v>
      </c>
      <c r="I26" s="5"/>
      <c r="J26" s="4">
        <v>115</v>
      </c>
      <c r="K26" s="4">
        <v>5</v>
      </c>
      <c r="L26" s="6">
        <v>4.3859649122807012</v>
      </c>
      <c r="M26" s="5"/>
      <c r="N26" s="4">
        <v>114</v>
      </c>
      <c r="O26" s="4">
        <v>5</v>
      </c>
      <c r="P26" s="6">
        <v>4.4247787610619476</v>
      </c>
      <c r="Q26" s="5"/>
      <c r="R26" s="4">
        <v>125</v>
      </c>
      <c r="S26" s="4">
        <v>2</v>
      </c>
      <c r="T26" s="6">
        <v>1.6</v>
      </c>
      <c r="U26" s="5"/>
      <c r="V26" s="107">
        <v>0.97028747424648676</v>
      </c>
      <c r="W26" s="107">
        <v>0.6217057646198153</v>
      </c>
      <c r="X26" s="7">
        <v>0.68333333333333335</v>
      </c>
      <c r="Y26" s="7">
        <v>0.98147989368087118</v>
      </c>
      <c r="Z26" s="7">
        <v>0.5101780382611355</v>
      </c>
      <c r="AA26" s="5"/>
      <c r="AB26" s="107">
        <v>0.94831470984054489</v>
      </c>
      <c r="AC26" s="107">
        <v>-1.4566592754379199E-2</v>
      </c>
      <c r="AD26" s="7">
        <v>1</v>
      </c>
      <c r="AE26" s="7">
        <v>0.99099719500122652</v>
      </c>
      <c r="AF26" s="7">
        <v>-2.3663586574439344E-2</v>
      </c>
      <c r="AG26" s="5"/>
      <c r="AH26" s="4">
        <v>114</v>
      </c>
      <c r="AI26" s="7">
        <v>0.98245614035087714</v>
      </c>
      <c r="AJ26" s="7">
        <v>0.8</v>
      </c>
      <c r="AK26" s="7">
        <v>0.99082568807339455</v>
      </c>
      <c r="AL26" s="7">
        <v>0.79082568807339459</v>
      </c>
      <c r="AM26" s="7">
        <v>0.50885979319700281</v>
      </c>
      <c r="AN26" s="7">
        <v>1</v>
      </c>
      <c r="AO26" s="5"/>
      <c r="AP26" s="4">
        <v>113</v>
      </c>
      <c r="AQ26" s="7">
        <v>0.97345132743362828</v>
      </c>
      <c r="AR26" s="7">
        <v>0.75</v>
      </c>
      <c r="AS26" s="7">
        <v>0.98165137614678899</v>
      </c>
      <c r="AT26" s="7">
        <v>0.65301944728761574</v>
      </c>
      <c r="AU26" s="7">
        <v>0.28683557490227285</v>
      </c>
      <c r="AV26" s="7">
        <v>1</v>
      </c>
      <c r="AW26" s="5"/>
      <c r="AX26" s="4">
        <v>111</v>
      </c>
      <c r="AY26" s="7">
        <v>0.95495495495495497</v>
      </c>
      <c r="AZ26" s="7">
        <v>0.5</v>
      </c>
      <c r="BA26" s="7">
        <v>0.9719626168224299</v>
      </c>
      <c r="BB26" s="7">
        <v>0.42127215849843552</v>
      </c>
      <c r="BC26" s="7">
        <v>5.843314058912228E-3</v>
      </c>
      <c r="BD26" s="7">
        <v>0.83670100293795879</v>
      </c>
      <c r="BE26" s="5"/>
      <c r="BF26" s="4">
        <v>124</v>
      </c>
      <c r="BG26" s="7">
        <v>0.95161290322580649</v>
      </c>
      <c r="BH26" s="7">
        <v>1</v>
      </c>
      <c r="BI26" s="7">
        <v>0.99159663865546221</v>
      </c>
      <c r="BJ26" s="7">
        <v>-1.3623978201633439E-2</v>
      </c>
      <c r="BK26" s="7">
        <v>-3.613844717164106E-2</v>
      </c>
      <c r="BL26" s="7">
        <v>8.8904907683741829E-3</v>
      </c>
      <c r="BM26" s="2">
        <v>-1.848242556203078E-2</v>
      </c>
      <c r="BN26" s="5"/>
      <c r="BO26" s="4">
        <v>113</v>
      </c>
      <c r="BP26" s="7">
        <v>0.94690265486725667</v>
      </c>
      <c r="BQ26" s="7">
        <v>1</v>
      </c>
      <c r="BR26" s="7">
        <v>0.9907407407407407</v>
      </c>
      <c r="BS26" s="7">
        <v>-1.4970059880237944E-2</v>
      </c>
      <c r="BT26" s="7">
        <v>-3.9727808851254612E-2</v>
      </c>
      <c r="BU26" s="7">
        <v>9.7876890907787235E-3</v>
      </c>
      <c r="BV26" s="2">
        <v>-2.0331251519761107E-2</v>
      </c>
      <c r="BW26" s="5"/>
      <c r="BX26" s="4">
        <v>112</v>
      </c>
      <c r="BY26" s="7">
        <v>0.9464285714285714</v>
      </c>
      <c r="BZ26" s="7">
        <v>1</v>
      </c>
      <c r="CA26" s="7">
        <v>0.99065420560747663</v>
      </c>
      <c r="CB26" s="7">
        <v>-1.5105740181266215E-2</v>
      </c>
      <c r="CC26" s="7">
        <v>-4.0089790977195082E-2</v>
      </c>
      <c r="CD26" s="7">
        <v>9.8783106146626571E-3</v>
      </c>
      <c r="CE26" s="2">
        <v>-2.0517839296401177E-2</v>
      </c>
    </row>
    <row r="27" spans="1:83" x14ac:dyDescent="0.25">
      <c r="A27" s="1" t="s">
        <v>635</v>
      </c>
      <c r="B27" s="1" t="s">
        <v>636</v>
      </c>
      <c r="C27" s="3" t="s">
        <v>627</v>
      </c>
      <c r="D27" s="1" t="s">
        <v>597</v>
      </c>
      <c r="E27" s="5"/>
      <c r="F27" s="4">
        <v>127</v>
      </c>
      <c r="G27" s="4">
        <v>37</v>
      </c>
      <c r="H27" s="6">
        <v>29.133858267716537</v>
      </c>
      <c r="I27" s="5"/>
      <c r="J27" s="4">
        <v>115</v>
      </c>
      <c r="K27" s="4">
        <v>33</v>
      </c>
      <c r="L27" s="6">
        <v>28.94736842105263</v>
      </c>
      <c r="M27" s="5"/>
      <c r="N27" s="4">
        <v>114</v>
      </c>
      <c r="O27" s="4">
        <v>39</v>
      </c>
      <c r="P27" s="6">
        <v>34.513274336283189</v>
      </c>
      <c r="Q27" s="5"/>
      <c r="R27" s="4">
        <v>125</v>
      </c>
      <c r="S27" s="4">
        <v>26</v>
      </c>
      <c r="T27" s="6">
        <v>20.8</v>
      </c>
      <c r="U27" s="5"/>
      <c r="V27" s="107">
        <v>0.95545778661754444</v>
      </c>
      <c r="W27" s="107">
        <v>0.89637614829986645</v>
      </c>
      <c r="X27" s="7">
        <v>0.98039215686274506</v>
      </c>
      <c r="Y27" s="7">
        <v>0.9455696202531646</v>
      </c>
      <c r="Z27" s="7">
        <v>0.89442809156142</v>
      </c>
      <c r="AA27" s="5"/>
      <c r="AB27" s="107">
        <v>0.86509607411334499</v>
      </c>
      <c r="AC27" s="107">
        <v>0.65465850289990979</v>
      </c>
      <c r="AD27" s="7">
        <v>0.6159096159096159</v>
      </c>
      <c r="AE27" s="7">
        <v>0.97943762137196244</v>
      </c>
      <c r="AF27" s="7">
        <v>0.68757683148767157</v>
      </c>
      <c r="AG27" s="5"/>
      <c r="AH27" s="4">
        <v>114</v>
      </c>
      <c r="AI27" s="7">
        <v>0.97368421052631582</v>
      </c>
      <c r="AJ27" s="7">
        <v>0.94117647058823528</v>
      </c>
      <c r="AK27" s="7">
        <v>0.98750000000000004</v>
      </c>
      <c r="AL27" s="7">
        <v>0.93659621802002224</v>
      </c>
      <c r="AM27" s="7">
        <v>0.8658376267017508</v>
      </c>
      <c r="AN27" s="7">
        <v>1</v>
      </c>
      <c r="AO27" s="5"/>
      <c r="AP27" s="4">
        <v>113</v>
      </c>
      <c r="AQ27" s="7">
        <v>0.95575221238938057</v>
      </c>
      <c r="AR27" s="7">
        <v>1</v>
      </c>
      <c r="AS27" s="7">
        <v>0.93670886075949367</v>
      </c>
      <c r="AT27" s="7">
        <v>0.89905306414150443</v>
      </c>
      <c r="AU27" s="7">
        <v>0.81299239032937087</v>
      </c>
      <c r="AV27" s="7">
        <v>0.98511373795363788</v>
      </c>
      <c r="AW27" s="5"/>
      <c r="AX27" s="4">
        <v>111</v>
      </c>
      <c r="AY27" s="7">
        <v>0.93693693693693691</v>
      </c>
      <c r="AZ27" s="7">
        <v>1</v>
      </c>
      <c r="BA27" s="7">
        <v>0.91249999999999998</v>
      </c>
      <c r="BB27" s="7">
        <v>0.85347916273807278</v>
      </c>
      <c r="BC27" s="7">
        <v>0.7495491261258308</v>
      </c>
      <c r="BD27" s="7">
        <v>0.95740919935031488</v>
      </c>
      <c r="BE27" s="5"/>
      <c r="BF27" s="4">
        <v>124</v>
      </c>
      <c r="BG27" s="7">
        <v>0.87096774193548387</v>
      </c>
      <c r="BH27" s="7">
        <v>0.6216216216216216</v>
      </c>
      <c r="BI27" s="7">
        <v>0.97701149425287359</v>
      </c>
      <c r="BJ27" s="7">
        <v>0.66015758821514225</v>
      </c>
      <c r="BK27" s="7">
        <v>0.51101068491938229</v>
      </c>
      <c r="BL27" s="7">
        <v>0.80930449151090211</v>
      </c>
      <c r="BM27" s="2">
        <v>0.68270585064218658</v>
      </c>
      <c r="BN27" s="5"/>
      <c r="BO27" s="4">
        <v>113</v>
      </c>
      <c r="BP27" s="7">
        <v>0.87610619469026552</v>
      </c>
      <c r="BQ27" s="7">
        <v>0.63636363636363635</v>
      </c>
      <c r="BR27" s="7">
        <v>0.97499999999999998</v>
      </c>
      <c r="BS27" s="7">
        <v>0.67110187110187114</v>
      </c>
      <c r="BT27" s="7">
        <v>0.51559813409035549</v>
      </c>
      <c r="BU27" s="7">
        <v>0.82660560811338668</v>
      </c>
      <c r="BV27" s="2">
        <v>0.69042481814641954</v>
      </c>
      <c r="BW27" s="5"/>
      <c r="BX27" s="4">
        <v>112</v>
      </c>
      <c r="BY27" s="7">
        <v>0.8482142857142857</v>
      </c>
      <c r="BZ27" s="7">
        <v>0.58974358974358976</v>
      </c>
      <c r="CA27" s="7">
        <v>0.98630136986301364</v>
      </c>
      <c r="CB27" s="7">
        <v>0.63271604938271608</v>
      </c>
      <c r="CC27" s="7">
        <v>0.48111694033219804</v>
      </c>
      <c r="CD27" s="7">
        <v>0.78431515843323407</v>
      </c>
      <c r="CE27" s="2">
        <v>0.66881061526299135</v>
      </c>
    </row>
    <row r="28" spans="1:83" x14ac:dyDescent="0.25">
      <c r="A28" s="1" t="s">
        <v>637</v>
      </c>
      <c r="B28" s="1" t="s">
        <v>638</v>
      </c>
      <c r="C28" s="3" t="s">
        <v>627</v>
      </c>
      <c r="D28" s="1" t="s">
        <v>597</v>
      </c>
      <c r="E28" s="5"/>
      <c r="F28" s="4">
        <v>127</v>
      </c>
      <c r="G28" s="4">
        <v>50</v>
      </c>
      <c r="H28" s="6">
        <v>39.370078740157481</v>
      </c>
      <c r="I28" s="5"/>
      <c r="J28" s="4">
        <v>115</v>
      </c>
      <c r="K28" s="4">
        <v>42</v>
      </c>
      <c r="L28" s="6">
        <v>36.84210526315789</v>
      </c>
      <c r="M28" s="5"/>
      <c r="N28" s="4">
        <v>114</v>
      </c>
      <c r="O28" s="4">
        <v>44</v>
      </c>
      <c r="P28" s="6">
        <v>38.938053097345133</v>
      </c>
      <c r="Q28" s="5"/>
      <c r="R28" s="4">
        <v>125</v>
      </c>
      <c r="S28" s="4">
        <v>46</v>
      </c>
      <c r="T28" s="6">
        <v>36.800000000000004</v>
      </c>
      <c r="U28" s="5"/>
      <c r="V28" s="107">
        <v>0.96441364513092509</v>
      </c>
      <c r="W28" s="107">
        <v>0.92456809395226836</v>
      </c>
      <c r="X28" s="7">
        <v>0.9542929292929293</v>
      </c>
      <c r="Y28" s="7">
        <v>0.97155882152820305</v>
      </c>
      <c r="Z28" s="7">
        <v>0.92512061290448788</v>
      </c>
      <c r="AA28" s="5"/>
      <c r="AB28" s="107">
        <v>0.88851222761442572</v>
      </c>
      <c r="AC28" s="107">
        <v>0.76423641684822385</v>
      </c>
      <c r="AD28" s="7">
        <v>0.84098124098124105</v>
      </c>
      <c r="AE28" s="7">
        <v>0.91989669868708812</v>
      </c>
      <c r="AF28" s="7">
        <v>0.7571979510211535</v>
      </c>
      <c r="AG28" s="5"/>
      <c r="AH28" s="4">
        <v>114</v>
      </c>
      <c r="AI28" s="7">
        <v>0.97368421052631582</v>
      </c>
      <c r="AJ28" s="7">
        <v>0.93333333333333335</v>
      </c>
      <c r="AK28" s="7">
        <v>1</v>
      </c>
      <c r="AL28" s="7">
        <v>0.94428152492668627</v>
      </c>
      <c r="AM28" s="7">
        <v>0.88216308264305143</v>
      </c>
      <c r="AN28" s="7">
        <v>1</v>
      </c>
      <c r="AO28" s="5"/>
      <c r="AP28" s="4">
        <v>113</v>
      </c>
      <c r="AQ28" s="7">
        <v>0.96460176991150437</v>
      </c>
      <c r="AR28" s="7">
        <v>0.95454545454545459</v>
      </c>
      <c r="AS28" s="7">
        <v>0.97101449275362317</v>
      </c>
      <c r="AT28" s="7">
        <v>0.92555994729907776</v>
      </c>
      <c r="AU28" s="7">
        <v>0.8539228916052134</v>
      </c>
      <c r="AV28" s="7">
        <v>0.99719700299294212</v>
      </c>
      <c r="AW28" s="5"/>
      <c r="AX28" s="4">
        <v>111</v>
      </c>
      <c r="AY28" s="7">
        <v>0.95495495495495497</v>
      </c>
      <c r="AZ28" s="7">
        <v>0.97499999999999998</v>
      </c>
      <c r="BA28" s="7">
        <v>0.94366197183098588</v>
      </c>
      <c r="BB28" s="7">
        <v>0.90386280963104104</v>
      </c>
      <c r="BC28" s="7">
        <v>0.82166933366164785</v>
      </c>
      <c r="BD28" s="7">
        <v>0.98605628560043423</v>
      </c>
      <c r="BE28" s="5"/>
      <c r="BF28" s="4">
        <v>124</v>
      </c>
      <c r="BG28" s="7">
        <v>0.87903225806451613</v>
      </c>
      <c r="BH28" s="7">
        <v>0.8</v>
      </c>
      <c r="BI28" s="7">
        <v>0.93243243243243246</v>
      </c>
      <c r="BJ28" s="7">
        <v>0.74450549450549453</v>
      </c>
      <c r="BK28" s="7">
        <v>0.62393581336206627</v>
      </c>
      <c r="BL28" s="7">
        <v>0.86507517564892278</v>
      </c>
      <c r="BM28" s="2">
        <v>0.74722023856448339</v>
      </c>
      <c r="BN28" s="5"/>
      <c r="BO28" s="4">
        <v>113</v>
      </c>
      <c r="BP28" s="7">
        <v>0.91150442477876104</v>
      </c>
      <c r="BQ28" s="7">
        <v>0.90476190476190477</v>
      </c>
      <c r="BR28" s="7">
        <v>0.91549295774647887</v>
      </c>
      <c r="BS28" s="7">
        <v>0.8123546994354035</v>
      </c>
      <c r="BT28" s="7">
        <v>0.70151361263868506</v>
      </c>
      <c r="BU28" s="7">
        <v>0.92319578623212195</v>
      </c>
      <c r="BV28" s="2">
        <v>0.81292737694677297</v>
      </c>
      <c r="BW28" s="5"/>
      <c r="BX28" s="4">
        <v>112</v>
      </c>
      <c r="BY28" s="7">
        <v>0.875</v>
      </c>
      <c r="BZ28" s="7">
        <v>0.81818181818181823</v>
      </c>
      <c r="CA28" s="7">
        <v>0.91176470588235292</v>
      </c>
      <c r="CB28" s="7">
        <v>0.73584905660377364</v>
      </c>
      <c r="CC28" s="7">
        <v>0.60678096065649134</v>
      </c>
      <c r="CD28" s="7">
        <v>0.86491715255105595</v>
      </c>
      <c r="CE28" s="2">
        <v>0.73637353924812698</v>
      </c>
    </row>
    <row r="29" spans="1:83" x14ac:dyDescent="0.25">
      <c r="A29" s="1" t="s">
        <v>639</v>
      </c>
      <c r="B29" s="1" t="s">
        <v>640</v>
      </c>
      <c r="C29" s="3" t="s">
        <v>627</v>
      </c>
      <c r="D29" s="1" t="s">
        <v>597</v>
      </c>
      <c r="E29" s="5"/>
      <c r="F29" s="4">
        <v>127</v>
      </c>
      <c r="G29" s="4">
        <v>50</v>
      </c>
      <c r="H29" s="6">
        <v>39.370078740157481</v>
      </c>
      <c r="I29" s="5"/>
      <c r="J29" s="4">
        <v>115</v>
      </c>
      <c r="K29" s="4">
        <v>45</v>
      </c>
      <c r="L29" s="6">
        <v>39.473684210526315</v>
      </c>
      <c r="M29" s="5"/>
      <c r="N29" s="4">
        <v>114</v>
      </c>
      <c r="O29" s="4">
        <v>48</v>
      </c>
      <c r="P29" s="6">
        <v>42.477876106194692</v>
      </c>
      <c r="Q29" s="5"/>
      <c r="R29" s="4">
        <v>125</v>
      </c>
      <c r="S29" s="4">
        <v>52</v>
      </c>
      <c r="T29" s="6">
        <v>41.6</v>
      </c>
      <c r="U29" s="5"/>
      <c r="V29" s="107">
        <v>0.96449267152574092</v>
      </c>
      <c r="W29" s="107">
        <v>0.92622971611423155</v>
      </c>
      <c r="X29" s="7">
        <v>0.98518518518518516</v>
      </c>
      <c r="Y29" s="7">
        <v>0.95140664961636823</v>
      </c>
      <c r="Z29" s="7">
        <v>0.92525456041027188</v>
      </c>
      <c r="AA29" s="5"/>
      <c r="AB29" s="107">
        <v>0.92296908772072916</v>
      </c>
      <c r="AC29" s="107">
        <v>0.84102254838214507</v>
      </c>
      <c r="AD29" s="7">
        <v>0.91018518518518521</v>
      </c>
      <c r="AE29" s="7">
        <v>0.93253179650238471</v>
      </c>
      <c r="AF29" s="7">
        <v>0.85280288244895452</v>
      </c>
      <c r="AG29" s="5"/>
      <c r="AH29" s="4">
        <v>114</v>
      </c>
      <c r="AI29" s="7">
        <v>0.96491228070175439</v>
      </c>
      <c r="AJ29" s="7">
        <v>0.9555555555555556</v>
      </c>
      <c r="AK29" s="7">
        <v>0.97101449275362317</v>
      </c>
      <c r="AL29" s="7">
        <v>0.92657004830917877</v>
      </c>
      <c r="AM29" s="7">
        <v>0.85589250140540796</v>
      </c>
      <c r="AN29" s="7">
        <v>0.99724759521294959</v>
      </c>
      <c r="AO29" s="5"/>
      <c r="AP29" s="4">
        <v>113</v>
      </c>
      <c r="AQ29" s="7">
        <v>0.96460176991150437</v>
      </c>
      <c r="AR29" s="7">
        <v>1</v>
      </c>
      <c r="AS29" s="7">
        <v>0.94202898550724634</v>
      </c>
      <c r="AT29" s="7">
        <v>0.92676604018146469</v>
      </c>
      <c r="AU29" s="7">
        <v>0.85646902278630987</v>
      </c>
      <c r="AV29" s="7">
        <v>0.9970630575766195</v>
      </c>
      <c r="AW29" s="5"/>
      <c r="AX29" s="4">
        <v>111</v>
      </c>
      <c r="AY29" s="7">
        <v>0.963963963963964</v>
      </c>
      <c r="AZ29" s="7">
        <v>1</v>
      </c>
      <c r="BA29" s="7">
        <v>0.94117647058823528</v>
      </c>
      <c r="BB29" s="7">
        <v>0.92535305985205107</v>
      </c>
      <c r="BC29" s="7">
        <v>0.85373094494901836</v>
      </c>
      <c r="BD29" s="7">
        <v>0.99697517475508379</v>
      </c>
      <c r="BE29" s="5"/>
      <c r="BF29" s="4">
        <v>124</v>
      </c>
      <c r="BG29" s="7">
        <v>0.91129032258064513</v>
      </c>
      <c r="BH29" s="7">
        <v>0.9</v>
      </c>
      <c r="BI29" s="7">
        <v>0.91891891891891897</v>
      </c>
      <c r="BJ29" s="7">
        <v>0.8162715517241379</v>
      </c>
      <c r="BK29" s="7">
        <v>0.71270446270635546</v>
      </c>
      <c r="BL29" s="7">
        <v>0.91983864074192045</v>
      </c>
      <c r="BM29" s="2">
        <v>0.81638543579666401</v>
      </c>
      <c r="BN29" s="5"/>
      <c r="BO29" s="4">
        <v>113</v>
      </c>
      <c r="BP29" s="7">
        <v>0.94690265486725667</v>
      </c>
      <c r="BQ29" s="7">
        <v>0.9555555555555556</v>
      </c>
      <c r="BR29" s="7">
        <v>0.94117647058823528</v>
      </c>
      <c r="BS29" s="7">
        <v>0.89004216672072656</v>
      </c>
      <c r="BT29" s="7">
        <v>0.80450105030280417</v>
      </c>
      <c r="BU29" s="7">
        <v>0.97558328313864895</v>
      </c>
      <c r="BV29" s="2">
        <v>0.89064061727252131</v>
      </c>
      <c r="BW29" s="5"/>
      <c r="BX29" s="4">
        <v>112</v>
      </c>
      <c r="BY29" s="7">
        <v>0.9107142857142857</v>
      </c>
      <c r="BZ29" s="7">
        <v>0.875</v>
      </c>
      <c r="CA29" s="7">
        <v>0.9375</v>
      </c>
      <c r="CB29" s="7">
        <v>0.81675392670157065</v>
      </c>
      <c r="CC29" s="7">
        <v>0.70848955683456105</v>
      </c>
      <c r="CD29" s="7">
        <v>0.92501829656858037</v>
      </c>
      <c r="CE29" s="2">
        <v>0.81730299750051094</v>
      </c>
    </row>
    <row r="30" spans="1:83" x14ac:dyDescent="0.25">
      <c r="A30" s="1" t="s">
        <v>641</v>
      </c>
      <c r="B30" s="1" t="s">
        <v>642</v>
      </c>
      <c r="C30" s="3" t="s">
        <v>627</v>
      </c>
      <c r="D30" s="1" t="s">
        <v>597</v>
      </c>
      <c r="E30" s="5"/>
      <c r="F30" s="4">
        <v>127</v>
      </c>
      <c r="G30" s="4">
        <v>21</v>
      </c>
      <c r="H30" s="6">
        <v>16.535433070866144</v>
      </c>
      <c r="I30" s="5"/>
      <c r="J30" s="4">
        <v>115</v>
      </c>
      <c r="K30" s="4">
        <v>20</v>
      </c>
      <c r="L30" s="6">
        <v>17.543859649122805</v>
      </c>
      <c r="M30" s="5"/>
      <c r="N30" s="4">
        <v>114</v>
      </c>
      <c r="O30" s="4">
        <v>17</v>
      </c>
      <c r="P30" s="6">
        <v>15.044247787610621</v>
      </c>
      <c r="Q30" s="5"/>
      <c r="R30" s="4">
        <v>125</v>
      </c>
      <c r="S30" s="4">
        <v>16</v>
      </c>
      <c r="T30" s="6">
        <v>12.8</v>
      </c>
      <c r="U30" s="5"/>
      <c r="V30" s="107">
        <v>0.9378362992708591</v>
      </c>
      <c r="W30" s="107">
        <v>0.76978370694250264</v>
      </c>
      <c r="X30" s="7">
        <v>0.78752436647173485</v>
      </c>
      <c r="Y30" s="7">
        <v>0.96822643642717654</v>
      </c>
      <c r="Z30" s="7">
        <v>0.8446618169431046</v>
      </c>
      <c r="AA30" s="5"/>
      <c r="AB30" s="107">
        <v>0.9311126177562089</v>
      </c>
      <c r="AC30" s="107">
        <v>0.7208863289731402</v>
      </c>
      <c r="AD30" s="7">
        <v>0.65751633986928104</v>
      </c>
      <c r="AE30" s="7">
        <v>0.9861619807949773</v>
      </c>
      <c r="AF30" s="7">
        <v>0.70246724421399842</v>
      </c>
      <c r="AG30" s="5"/>
      <c r="AH30" s="4">
        <v>114</v>
      </c>
      <c r="AI30" s="7">
        <v>0.94736842105263153</v>
      </c>
      <c r="AJ30" s="7">
        <v>0.88888888888888884</v>
      </c>
      <c r="AK30" s="7">
        <v>0.95833333333333337</v>
      </c>
      <c r="AL30" s="7">
        <v>0.81063122923588049</v>
      </c>
      <c r="AM30" s="7">
        <v>0.66455126807344433</v>
      </c>
      <c r="AN30" s="7">
        <v>0.95671119039831665</v>
      </c>
      <c r="AO30" s="5"/>
      <c r="AP30" s="4">
        <v>113</v>
      </c>
      <c r="AQ30" s="7">
        <v>0.92920353982300885</v>
      </c>
      <c r="AR30" s="7">
        <v>0.73684210526315785</v>
      </c>
      <c r="AS30" s="7">
        <v>0.96808510638297873</v>
      </c>
      <c r="AT30" s="7">
        <v>0.73582700175336069</v>
      </c>
      <c r="AU30" s="7">
        <v>0.56266499466948838</v>
      </c>
      <c r="AV30" s="7">
        <v>0.90898900883723288</v>
      </c>
      <c r="AW30" s="5"/>
      <c r="AX30" s="4">
        <v>111</v>
      </c>
      <c r="AY30" s="7">
        <v>0.93693693693693691</v>
      </c>
      <c r="AZ30" s="7">
        <v>0.73684210526315785</v>
      </c>
      <c r="BA30" s="7">
        <v>0.97826086956521741</v>
      </c>
      <c r="BB30" s="7">
        <v>0.76289288983826675</v>
      </c>
      <c r="BC30" s="7">
        <v>0.59572408673065014</v>
      </c>
      <c r="BD30" s="7">
        <v>0.93006169294588337</v>
      </c>
      <c r="BE30" s="5"/>
      <c r="BF30" s="4">
        <v>124</v>
      </c>
      <c r="BG30" s="7">
        <v>0.93548387096774188</v>
      </c>
      <c r="BH30" s="7">
        <v>0.66666666666666663</v>
      </c>
      <c r="BI30" s="7">
        <v>0.99029126213592233</v>
      </c>
      <c r="BJ30" s="7">
        <v>0.74126238914971321</v>
      </c>
      <c r="BK30" s="7">
        <v>0.57253904592378912</v>
      </c>
      <c r="BL30" s="7">
        <v>0.90998573237563729</v>
      </c>
      <c r="BM30" s="2">
        <v>0.75562608135151188</v>
      </c>
      <c r="BN30" s="5"/>
      <c r="BO30" s="4">
        <v>113</v>
      </c>
      <c r="BP30" s="7">
        <v>0.92035398230088494</v>
      </c>
      <c r="BQ30" s="7">
        <v>0.6</v>
      </c>
      <c r="BR30" s="7">
        <v>0.989247311827957</v>
      </c>
      <c r="BS30" s="7">
        <v>0.68307884076036152</v>
      </c>
      <c r="BT30" s="7">
        <v>0.49278320235784823</v>
      </c>
      <c r="BU30" s="7">
        <v>0.87337447916287481</v>
      </c>
      <c r="BV30" s="2">
        <v>0.70482679474269583</v>
      </c>
      <c r="BW30" s="5"/>
      <c r="BX30" s="4">
        <v>112</v>
      </c>
      <c r="BY30" s="7">
        <v>0.9375</v>
      </c>
      <c r="BZ30" s="7">
        <v>0.70588235294117652</v>
      </c>
      <c r="CA30" s="7">
        <v>0.97894736842105268</v>
      </c>
      <c r="CB30" s="7">
        <v>0.73831775700934577</v>
      </c>
      <c r="CC30" s="7">
        <v>0.55476915551240402</v>
      </c>
      <c r="CD30" s="7">
        <v>0.92186635850628762</v>
      </c>
      <c r="CE30" s="2">
        <v>0.743005122538554</v>
      </c>
    </row>
    <row r="31" spans="1:83" x14ac:dyDescent="0.25">
      <c r="A31" s="1" t="s">
        <v>2063</v>
      </c>
      <c r="B31" s="1" t="s">
        <v>2064</v>
      </c>
      <c r="C31" s="3"/>
      <c r="D31" s="1"/>
      <c r="E31" s="5"/>
      <c r="F31" s="4"/>
      <c r="G31" s="4"/>
      <c r="H31" s="6"/>
      <c r="I31" s="5"/>
      <c r="J31" s="4"/>
      <c r="K31" s="4"/>
      <c r="L31" s="6"/>
      <c r="M31" s="5"/>
      <c r="N31" s="4"/>
      <c r="O31" s="4"/>
      <c r="P31" s="6"/>
      <c r="Q31" s="5"/>
      <c r="R31" s="4"/>
      <c r="S31" s="4"/>
      <c r="T31" s="6"/>
      <c r="U31" s="5"/>
      <c r="V31" s="107">
        <f>AVERAGE(V23:V30)</f>
        <v>0.94628478035557673</v>
      </c>
      <c r="W31" s="107">
        <f t="shared" ref="W31:Z31" si="1">AVERAGE(W23:W30)</f>
        <v>0.82111048595481018</v>
      </c>
      <c r="X31" s="7">
        <f t="shared" si="1"/>
        <v>0.8833157101972724</v>
      </c>
      <c r="Y31" s="7">
        <f t="shared" si="1"/>
        <v>0.95322339151242286</v>
      </c>
      <c r="Z31" s="7">
        <f t="shared" si="1"/>
        <v>0.82358598510270487</v>
      </c>
      <c r="AA31" s="5"/>
      <c r="AB31" s="107">
        <f t="shared" ref="AB31:AF31" si="2">AVERAGE(AB23:AB30)</f>
        <v>0.89296897302312295</v>
      </c>
      <c r="AC31" s="107">
        <f t="shared" si="2"/>
        <v>0.61633703228551928</v>
      </c>
      <c r="AD31" s="7">
        <f t="shared" si="2"/>
        <v>0.77435347494364526</v>
      </c>
      <c r="AE31" s="7">
        <f t="shared" si="2"/>
        <v>0.94404906187035964</v>
      </c>
      <c r="AF31" s="7">
        <f t="shared" si="2"/>
        <v>0.62360632701849694</v>
      </c>
      <c r="AG31" s="5"/>
      <c r="AH31" s="4"/>
      <c r="AI31" s="7"/>
      <c r="AJ31" s="7"/>
      <c r="AK31" s="7"/>
      <c r="AL31" s="7"/>
      <c r="AM31" s="7"/>
      <c r="AN31" s="7"/>
      <c r="AO31" s="5"/>
      <c r="AP31" s="4"/>
      <c r="AQ31" s="7"/>
      <c r="AR31" s="7"/>
      <c r="AS31" s="7"/>
      <c r="AT31" s="7"/>
      <c r="AU31" s="7"/>
      <c r="AV31" s="7"/>
      <c r="AW31" s="5"/>
      <c r="AX31" s="4"/>
      <c r="AY31" s="7"/>
      <c r="AZ31" s="7"/>
      <c r="BA31" s="7"/>
      <c r="BB31" s="7"/>
      <c r="BC31" s="7"/>
      <c r="BD31" s="7"/>
      <c r="BE31" s="5"/>
      <c r="BF31" s="4"/>
      <c r="BG31" s="7"/>
      <c r="BH31" s="7"/>
      <c r="BI31" s="7"/>
      <c r="BJ31" s="7"/>
      <c r="BK31" s="7"/>
      <c r="BL31" s="7"/>
      <c r="BM31" s="2"/>
      <c r="BN31" s="5"/>
      <c r="BO31" s="4"/>
      <c r="BP31" s="7"/>
      <c r="BQ31" s="7"/>
      <c r="BR31" s="7"/>
      <c r="BS31" s="7"/>
      <c r="BT31" s="7"/>
      <c r="BU31" s="7"/>
      <c r="BV31" s="2"/>
      <c r="BW31" s="5"/>
      <c r="BX31" s="4"/>
      <c r="BY31" s="7"/>
      <c r="BZ31" s="7"/>
      <c r="CA31" s="7"/>
      <c r="CB31" s="7"/>
      <c r="CC31" s="7"/>
      <c r="CD31" s="7"/>
      <c r="CE31" s="2"/>
    </row>
    <row r="32" spans="1:83" x14ac:dyDescent="0.25">
      <c r="A32" s="30" t="s">
        <v>2042</v>
      </c>
      <c r="B32" s="98"/>
      <c r="C32" s="99"/>
      <c r="D32" s="98"/>
      <c r="E32" s="100"/>
      <c r="F32" s="100"/>
      <c r="G32" s="100"/>
      <c r="H32" s="101"/>
      <c r="I32" s="100"/>
      <c r="J32" s="100"/>
      <c r="K32" s="100"/>
      <c r="L32" s="101"/>
      <c r="M32" s="100"/>
      <c r="N32" s="100"/>
      <c r="O32" s="100"/>
      <c r="P32" s="101"/>
      <c r="Q32" s="100"/>
      <c r="R32" s="100"/>
      <c r="S32" s="100"/>
      <c r="T32" s="101"/>
      <c r="U32" s="100"/>
      <c r="V32" s="102"/>
      <c r="W32" s="102"/>
      <c r="X32" s="102"/>
      <c r="Y32" s="102"/>
      <c r="Z32" s="102"/>
      <c r="AA32" s="100"/>
      <c r="AB32" s="102"/>
      <c r="AC32" s="102"/>
      <c r="AD32" s="102"/>
      <c r="AE32" s="102"/>
      <c r="AF32" s="102"/>
      <c r="AG32" s="100"/>
      <c r="AH32" s="100"/>
      <c r="AI32" s="102"/>
      <c r="AJ32" s="102"/>
      <c r="AK32" s="102"/>
      <c r="AL32" s="102"/>
      <c r="AM32" s="102"/>
      <c r="AN32" s="102"/>
      <c r="AO32" s="100"/>
      <c r="AP32" s="100"/>
      <c r="AQ32" s="102"/>
      <c r="AR32" s="102"/>
      <c r="AS32" s="102"/>
      <c r="AT32" s="102"/>
      <c r="AU32" s="102"/>
      <c r="AV32" s="102"/>
      <c r="AW32" s="100"/>
      <c r="AX32" s="100"/>
      <c r="AY32" s="102"/>
      <c r="AZ32" s="102"/>
      <c r="BA32" s="102"/>
      <c r="BB32" s="102"/>
      <c r="BC32" s="102"/>
      <c r="BD32" s="102"/>
      <c r="BE32" s="100"/>
      <c r="BF32" s="100"/>
      <c r="BG32" s="102"/>
      <c r="BH32" s="102"/>
      <c r="BI32" s="102"/>
      <c r="BJ32" s="102"/>
      <c r="BK32" s="102"/>
      <c r="BL32" s="102"/>
      <c r="BM32" s="103"/>
      <c r="BN32" s="100"/>
      <c r="BO32" s="100"/>
      <c r="BP32" s="102"/>
      <c r="BQ32" s="102"/>
      <c r="BR32" s="102"/>
      <c r="BS32" s="102"/>
      <c r="BT32" s="102"/>
      <c r="BU32" s="102"/>
      <c r="BV32" s="103"/>
      <c r="BW32" s="100"/>
      <c r="BX32" s="100"/>
      <c r="BY32" s="102"/>
      <c r="BZ32" s="102"/>
      <c r="CA32" s="102"/>
      <c r="CB32" s="102"/>
      <c r="CC32" s="102"/>
      <c r="CD32" s="102"/>
      <c r="CE32" s="103"/>
    </row>
    <row r="33" spans="1:83" x14ac:dyDescent="0.25">
      <c r="A33" s="1" t="s">
        <v>643</v>
      </c>
      <c r="B33" s="1" t="s">
        <v>645</v>
      </c>
      <c r="C33" s="3" t="s">
        <v>644</v>
      </c>
      <c r="D33" s="1" t="s">
        <v>597</v>
      </c>
      <c r="E33" s="5"/>
      <c r="F33" s="4">
        <v>127</v>
      </c>
      <c r="G33" s="4">
        <v>13</v>
      </c>
      <c r="H33" s="6">
        <v>10.236220472440946</v>
      </c>
      <c r="I33" s="5"/>
      <c r="J33" s="4">
        <v>115</v>
      </c>
      <c r="K33" s="4">
        <v>12</v>
      </c>
      <c r="L33" s="6">
        <v>10.526315789473683</v>
      </c>
      <c r="M33" s="5"/>
      <c r="N33" s="4">
        <v>114</v>
      </c>
      <c r="O33" s="4">
        <v>11</v>
      </c>
      <c r="P33" s="6">
        <v>9.7345132743362832</v>
      </c>
      <c r="Q33" s="5"/>
      <c r="R33" s="4">
        <v>125</v>
      </c>
      <c r="S33" s="4">
        <v>9</v>
      </c>
      <c r="T33" s="6">
        <v>7.2</v>
      </c>
      <c r="U33" s="5"/>
      <c r="V33" s="107">
        <v>0.94386818117605265</v>
      </c>
      <c r="W33" s="107">
        <v>0.70145240272620646</v>
      </c>
      <c r="X33" s="7">
        <v>0.70299145299145294</v>
      </c>
      <c r="Y33" s="7">
        <v>0.97346401306797348</v>
      </c>
      <c r="Z33" s="7">
        <v>0.7862146884859057</v>
      </c>
      <c r="AA33" s="5"/>
      <c r="AB33" s="107">
        <v>0.87107479303454183</v>
      </c>
      <c r="AC33" s="107">
        <v>0.21693417170404355</v>
      </c>
      <c r="AD33" s="7">
        <v>0.25116550116550118</v>
      </c>
      <c r="AE33" s="7">
        <v>0.9423780215859423</v>
      </c>
      <c r="AF33" s="7">
        <v>0.17019126941816023</v>
      </c>
      <c r="AG33" s="5"/>
      <c r="AH33" s="4">
        <v>114</v>
      </c>
      <c r="AI33" s="7">
        <v>0.93859649122807021</v>
      </c>
      <c r="AJ33" s="7">
        <v>0.69230769230769229</v>
      </c>
      <c r="AK33" s="7">
        <v>0.97029702970297027</v>
      </c>
      <c r="AL33" s="7">
        <v>0.6855791962174943</v>
      </c>
      <c r="AM33" s="7">
        <v>0.46736666797467558</v>
      </c>
      <c r="AN33" s="7">
        <v>0.90379172446031297</v>
      </c>
      <c r="AO33" s="5"/>
      <c r="AP33" s="4">
        <v>113</v>
      </c>
      <c r="AQ33" s="7">
        <v>0.93805309734513276</v>
      </c>
      <c r="AR33" s="7">
        <v>0.66666666666666663</v>
      </c>
      <c r="AS33" s="7">
        <v>0.97029702970297027</v>
      </c>
      <c r="AT33" s="7">
        <v>0.66124197002141338</v>
      </c>
      <c r="AU33" s="7">
        <v>0.42790427770874506</v>
      </c>
      <c r="AV33" s="7">
        <v>0.89457966233408182</v>
      </c>
      <c r="AW33" s="5"/>
      <c r="AX33" s="4">
        <v>111</v>
      </c>
      <c r="AY33" s="7">
        <v>0.95495495495495497</v>
      </c>
      <c r="AZ33" s="7">
        <v>0.75</v>
      </c>
      <c r="BA33" s="7">
        <v>0.97979797979797978</v>
      </c>
      <c r="BB33" s="7">
        <v>0.75753604193971169</v>
      </c>
      <c r="BC33" s="7">
        <v>0.55399488560591081</v>
      </c>
      <c r="BD33" s="7">
        <v>0.96107719827351257</v>
      </c>
      <c r="BE33" s="5"/>
      <c r="BF33" s="4">
        <v>124</v>
      </c>
      <c r="BG33" s="7">
        <v>0.87096774193548387</v>
      </c>
      <c r="BH33" s="7">
        <v>0.23076923076923078</v>
      </c>
      <c r="BI33" s="7">
        <v>0.94594594594594594</v>
      </c>
      <c r="BJ33" s="7">
        <v>0.2044907778668808</v>
      </c>
      <c r="BK33" s="7">
        <v>-5.2801184240827748E-2</v>
      </c>
      <c r="BL33" s="7">
        <v>0.46178273997458935</v>
      </c>
      <c r="BM33" s="2">
        <v>0.20865886465566558</v>
      </c>
      <c r="BN33" s="5"/>
      <c r="BO33" s="4">
        <v>113</v>
      </c>
      <c r="BP33" s="7">
        <v>0.86725663716814161</v>
      </c>
      <c r="BQ33" s="7">
        <v>0.25</v>
      </c>
      <c r="BR33" s="7">
        <v>0.94059405940594054</v>
      </c>
      <c r="BS33" s="7">
        <v>0.21418636995827567</v>
      </c>
      <c r="BT33" s="7">
        <v>-5.3557734435731912E-2</v>
      </c>
      <c r="BU33" s="7">
        <v>0.48193047435228326</v>
      </c>
      <c r="BV33" s="2">
        <v>0.21688161852944865</v>
      </c>
      <c r="BW33" s="5"/>
      <c r="BX33" s="4">
        <v>112</v>
      </c>
      <c r="BY33" s="7">
        <v>0.875</v>
      </c>
      <c r="BZ33" s="7">
        <v>0.27272727272727271</v>
      </c>
      <c r="CA33" s="7">
        <v>0.94059405940594054</v>
      </c>
      <c r="CB33" s="7">
        <v>0.23212536728697417</v>
      </c>
      <c r="CC33" s="7">
        <v>-4.507020442392988E-2</v>
      </c>
      <c r="CD33" s="7">
        <v>0.50932093899787823</v>
      </c>
      <c r="CE33" s="2">
        <v>0.23353471595266811</v>
      </c>
    </row>
    <row r="34" spans="1:83" x14ac:dyDescent="0.25">
      <c r="A34" s="1" t="s">
        <v>646</v>
      </c>
      <c r="B34" s="1" t="s">
        <v>647</v>
      </c>
      <c r="C34" s="3" t="s">
        <v>644</v>
      </c>
      <c r="D34" s="1" t="s">
        <v>597</v>
      </c>
      <c r="E34" s="5"/>
      <c r="F34" s="4">
        <v>127</v>
      </c>
      <c r="G34" s="4">
        <v>110</v>
      </c>
      <c r="H34" s="6">
        <v>86.614173228346459</v>
      </c>
      <c r="I34" s="5"/>
      <c r="J34" s="4">
        <v>115</v>
      </c>
      <c r="K34" s="4">
        <v>101</v>
      </c>
      <c r="L34" s="6">
        <v>88.596491228070164</v>
      </c>
      <c r="M34" s="5"/>
      <c r="N34" s="4">
        <v>114</v>
      </c>
      <c r="O34" s="4">
        <v>103</v>
      </c>
      <c r="P34" s="6">
        <v>91.150442477876112</v>
      </c>
      <c r="Q34" s="5"/>
      <c r="R34" s="4">
        <v>125</v>
      </c>
      <c r="S34" s="4">
        <v>111</v>
      </c>
      <c r="T34" s="6">
        <v>88.800000000000011</v>
      </c>
      <c r="U34" s="5"/>
      <c r="V34" s="107">
        <v>0.93486057086429697</v>
      </c>
      <c r="W34" s="107">
        <v>0.66216078081739693</v>
      </c>
      <c r="X34" s="7">
        <v>0.97642960214388785</v>
      </c>
      <c r="Y34" s="7">
        <v>0.63369963369963367</v>
      </c>
      <c r="Z34" s="7">
        <v>0.96970904859041773</v>
      </c>
      <c r="AA34" s="5"/>
      <c r="AB34" s="107">
        <v>0.85708423392194444</v>
      </c>
      <c r="AC34" s="107">
        <v>0.24193165219785245</v>
      </c>
      <c r="AD34" s="7">
        <v>0.91694821036392415</v>
      </c>
      <c r="AE34" s="7">
        <v>0.33333333333333331</v>
      </c>
      <c r="AF34" s="7">
        <v>0.35116110379475585</v>
      </c>
      <c r="AG34" s="5"/>
      <c r="AH34" s="4">
        <v>114</v>
      </c>
      <c r="AI34" s="7">
        <v>0.95614035087719296</v>
      </c>
      <c r="AJ34" s="7">
        <v>0.98</v>
      </c>
      <c r="AK34" s="7">
        <v>0.7857142857142857</v>
      </c>
      <c r="AL34" s="7">
        <v>0.78997789240972738</v>
      </c>
      <c r="AM34" s="7">
        <v>0.61246839563479372</v>
      </c>
      <c r="AN34" s="7">
        <v>0.96748738918466115</v>
      </c>
      <c r="AO34" s="5"/>
      <c r="AP34" s="4">
        <v>113</v>
      </c>
      <c r="AQ34" s="7">
        <v>0.91150442477876104</v>
      </c>
      <c r="AR34" s="7">
        <v>0.96969696969696972</v>
      </c>
      <c r="AS34" s="7">
        <v>0.5</v>
      </c>
      <c r="AT34" s="7">
        <v>0.53536184210526316</v>
      </c>
      <c r="AU34" s="7">
        <v>0.28302926421526203</v>
      </c>
      <c r="AV34" s="7">
        <v>0.78769441999526424</v>
      </c>
      <c r="AW34" s="5"/>
      <c r="AX34" s="4">
        <v>111</v>
      </c>
      <c r="AY34" s="7">
        <v>0.93693693693693691</v>
      </c>
      <c r="AZ34" s="7">
        <v>0.97959183673469385</v>
      </c>
      <c r="BA34" s="7">
        <v>0.61538461538461542</v>
      </c>
      <c r="BB34" s="7">
        <v>0.66114260793720014</v>
      </c>
      <c r="BC34" s="7">
        <v>0.42857804624858686</v>
      </c>
      <c r="BD34" s="7">
        <v>0.89370716962581342</v>
      </c>
      <c r="BE34" s="5"/>
      <c r="BF34" s="4">
        <v>124</v>
      </c>
      <c r="BG34" s="7">
        <v>0.84677419354838712</v>
      </c>
      <c r="BH34" s="7">
        <v>0.91743119266055051</v>
      </c>
      <c r="BI34" s="7">
        <v>0.33333333333333331</v>
      </c>
      <c r="BJ34" s="7">
        <v>0.25818639798488668</v>
      </c>
      <c r="BK34" s="7">
        <v>1.6867415302128669E-2</v>
      </c>
      <c r="BL34" s="7">
        <v>0.49950538066764472</v>
      </c>
      <c r="BM34" s="2">
        <v>0.25838340541369303</v>
      </c>
      <c r="BN34" s="5"/>
      <c r="BO34" s="4">
        <v>113</v>
      </c>
      <c r="BP34" s="7">
        <v>0.8584070796460177</v>
      </c>
      <c r="BQ34" s="7">
        <v>0.92079207920792083</v>
      </c>
      <c r="BR34" s="7">
        <v>0.33333333333333331</v>
      </c>
      <c r="BS34" s="7">
        <v>0.25412541254125448</v>
      </c>
      <c r="BT34" s="7">
        <v>-7.7165497479089653E-3</v>
      </c>
      <c r="BU34" s="7">
        <v>0.51596737483041799</v>
      </c>
      <c r="BV34" s="2">
        <v>0.25412541254125415</v>
      </c>
      <c r="BW34" s="5"/>
      <c r="BX34" s="4">
        <v>112</v>
      </c>
      <c r="BY34" s="7">
        <v>0.8660714285714286</v>
      </c>
      <c r="BZ34" s="7">
        <v>0.91262135922330101</v>
      </c>
      <c r="CA34" s="7">
        <v>0.33333333333333331</v>
      </c>
      <c r="CB34" s="7">
        <v>0.2134831460674162</v>
      </c>
      <c r="CC34" s="7">
        <v>-5.441580938303698E-2</v>
      </c>
      <c r="CD34" s="7">
        <v>0.48138210151786937</v>
      </c>
      <c r="CE34" s="2">
        <v>0.21617444711565822</v>
      </c>
    </row>
    <row r="35" spans="1:83" x14ac:dyDescent="0.25">
      <c r="A35" s="1" t="s">
        <v>648</v>
      </c>
      <c r="B35" s="1" t="s">
        <v>649</v>
      </c>
      <c r="C35" s="3" t="s">
        <v>644</v>
      </c>
      <c r="D35" s="1" t="s">
        <v>597</v>
      </c>
      <c r="E35" s="5"/>
      <c r="F35" s="4">
        <v>127</v>
      </c>
      <c r="G35" s="4">
        <v>89</v>
      </c>
      <c r="H35" s="6">
        <v>70.078740157480325</v>
      </c>
      <c r="I35" s="5"/>
      <c r="J35" s="4">
        <v>115</v>
      </c>
      <c r="K35" s="4">
        <v>83</v>
      </c>
      <c r="L35" s="6">
        <v>72.807017543859644</v>
      </c>
      <c r="M35" s="5"/>
      <c r="N35" s="4">
        <v>114</v>
      </c>
      <c r="O35" s="4">
        <v>83</v>
      </c>
      <c r="P35" s="6">
        <v>73.451327433628322</v>
      </c>
      <c r="Q35" s="5"/>
      <c r="R35" s="4">
        <v>125</v>
      </c>
      <c r="S35" s="4">
        <v>95</v>
      </c>
      <c r="T35" s="6">
        <v>76</v>
      </c>
      <c r="U35" s="5"/>
      <c r="V35" s="107">
        <v>0.83742662084534469</v>
      </c>
      <c r="W35" s="107">
        <v>0.59470115708188387</v>
      </c>
      <c r="X35" s="7">
        <v>0.90029692139396778</v>
      </c>
      <c r="Y35" s="7">
        <v>0.68265002970885325</v>
      </c>
      <c r="Z35" s="7">
        <v>0.76212718324314299</v>
      </c>
      <c r="AA35" s="5"/>
      <c r="AB35" s="107">
        <v>0.7890345690088767</v>
      </c>
      <c r="AC35" s="107">
        <v>0.45002006303514042</v>
      </c>
      <c r="AD35" s="7">
        <v>0.87422416940489234</v>
      </c>
      <c r="AE35" s="7">
        <v>0.56245210727969353</v>
      </c>
      <c r="AF35" s="7">
        <v>0.4945685077735803</v>
      </c>
      <c r="AG35" s="5"/>
      <c r="AH35" s="4">
        <v>114</v>
      </c>
      <c r="AI35" s="7">
        <v>0.84210526315789469</v>
      </c>
      <c r="AJ35" s="7">
        <v>0.90123456790123457</v>
      </c>
      <c r="AK35" s="7">
        <v>0.69696969696969702</v>
      </c>
      <c r="AL35" s="7">
        <v>0.60914285714285721</v>
      </c>
      <c r="AM35" s="7">
        <v>0.44648147453985221</v>
      </c>
      <c r="AN35" s="7">
        <v>0.77180423974586221</v>
      </c>
      <c r="AO35" s="5"/>
      <c r="AP35" s="4">
        <v>113</v>
      </c>
      <c r="AQ35" s="7">
        <v>0.80530973451327437</v>
      </c>
      <c r="AR35" s="7">
        <v>0.88607594936708856</v>
      </c>
      <c r="AS35" s="7">
        <v>0.61764705882352944</v>
      </c>
      <c r="AT35" s="7">
        <v>0.52118644067796605</v>
      </c>
      <c r="AU35" s="7">
        <v>0.34701355407719986</v>
      </c>
      <c r="AV35" s="7">
        <v>0.69535932727873229</v>
      </c>
      <c r="AW35" s="5"/>
      <c r="AX35" s="4">
        <v>111</v>
      </c>
      <c r="AY35" s="7">
        <v>0.86486486486486491</v>
      </c>
      <c r="AZ35" s="7">
        <v>0.9135802469135802</v>
      </c>
      <c r="BA35" s="7">
        <v>0.73333333333333328</v>
      </c>
      <c r="BB35" s="7">
        <v>0.65377417342482846</v>
      </c>
      <c r="BC35" s="7">
        <v>0.49336036109260151</v>
      </c>
      <c r="BD35" s="7">
        <v>0.81418798575705542</v>
      </c>
      <c r="BE35" s="5"/>
      <c r="BF35" s="4">
        <v>124</v>
      </c>
      <c r="BG35" s="7">
        <v>0.75806451612903225</v>
      </c>
      <c r="BH35" s="7">
        <v>0.86363636363636365</v>
      </c>
      <c r="BI35" s="7">
        <v>0.5</v>
      </c>
      <c r="BJ35" s="7">
        <v>0.38247011952191234</v>
      </c>
      <c r="BK35" s="7">
        <v>0.20196297001134625</v>
      </c>
      <c r="BL35" s="7">
        <v>0.56297726903247836</v>
      </c>
      <c r="BM35" s="2">
        <v>0.38542096857515179</v>
      </c>
      <c r="BN35" s="5"/>
      <c r="BO35" s="4">
        <v>113</v>
      </c>
      <c r="BP35" s="7">
        <v>0.78761061946902655</v>
      </c>
      <c r="BQ35" s="7">
        <v>0.86746987951807231</v>
      </c>
      <c r="BR35" s="7">
        <v>0.56666666666666665</v>
      </c>
      <c r="BS35" s="7">
        <v>0.44357816988100124</v>
      </c>
      <c r="BT35" s="7">
        <v>0.25558362753793379</v>
      </c>
      <c r="BU35" s="7">
        <v>0.63157271222406874</v>
      </c>
      <c r="BV35" s="2">
        <v>0.44405579482578822</v>
      </c>
      <c r="BW35" s="5"/>
      <c r="BX35" s="4">
        <v>112</v>
      </c>
      <c r="BY35" s="7">
        <v>0.8214285714285714</v>
      </c>
      <c r="BZ35" s="7">
        <v>0.89156626506024095</v>
      </c>
      <c r="CA35" s="7">
        <v>0.62068965517241381</v>
      </c>
      <c r="CB35" s="7">
        <v>0.52401189970250761</v>
      </c>
      <c r="CC35" s="7">
        <v>0.34172645660046808</v>
      </c>
      <c r="CD35" s="7">
        <v>0.70629734280454703</v>
      </c>
      <c r="CE35" s="2">
        <v>0.52460652321852264</v>
      </c>
    </row>
    <row r="36" spans="1:83" x14ac:dyDescent="0.25">
      <c r="A36" s="1" t="s">
        <v>650</v>
      </c>
      <c r="B36" s="1" t="s">
        <v>651</v>
      </c>
      <c r="C36" s="3" t="s">
        <v>644</v>
      </c>
      <c r="D36" s="1" t="s">
        <v>597</v>
      </c>
      <c r="E36" s="5"/>
      <c r="F36" s="4">
        <v>127</v>
      </c>
      <c r="G36" s="4">
        <v>69</v>
      </c>
      <c r="H36" s="6">
        <v>54.330708661417326</v>
      </c>
      <c r="I36" s="5"/>
      <c r="J36" s="4">
        <v>115</v>
      </c>
      <c r="K36" s="4">
        <v>67</v>
      </c>
      <c r="L36" s="6">
        <v>58.771929824561397</v>
      </c>
      <c r="M36" s="5"/>
      <c r="N36" s="4">
        <v>114</v>
      </c>
      <c r="O36" s="4">
        <v>64</v>
      </c>
      <c r="P36" s="6">
        <v>56.637168141592923</v>
      </c>
      <c r="Q36" s="5"/>
      <c r="R36" s="4">
        <v>125</v>
      </c>
      <c r="S36" s="4">
        <v>51</v>
      </c>
      <c r="T36" s="6">
        <v>40.800000000000004</v>
      </c>
      <c r="U36" s="5"/>
      <c r="V36" s="107">
        <v>0.91147015669605336</v>
      </c>
      <c r="W36" s="107">
        <v>0.82026205307956168</v>
      </c>
      <c r="X36" s="7">
        <v>0.93603574285753033</v>
      </c>
      <c r="Y36" s="7">
        <v>0.882943143812709</v>
      </c>
      <c r="Z36" s="7">
        <v>0.93469246084927726</v>
      </c>
      <c r="AA36" s="5"/>
      <c r="AB36" s="107">
        <v>0.7359355246523388</v>
      </c>
      <c r="AC36" s="107">
        <v>0.48721108458070123</v>
      </c>
      <c r="AD36" s="7">
        <v>0.61781624963418202</v>
      </c>
      <c r="AE36" s="7">
        <v>0.89462560386473433</v>
      </c>
      <c r="AF36" s="7">
        <v>0.55783008110354826</v>
      </c>
      <c r="AG36" s="5"/>
      <c r="AH36" s="4">
        <v>114</v>
      </c>
      <c r="AI36" s="7">
        <v>0.90350877192982459</v>
      </c>
      <c r="AJ36" s="7">
        <v>0.95161290322580649</v>
      </c>
      <c r="AK36" s="7">
        <v>0.84615384615384615</v>
      </c>
      <c r="AL36" s="7">
        <v>0.8040012503907471</v>
      </c>
      <c r="AM36" s="7">
        <v>0.69437181377443391</v>
      </c>
      <c r="AN36" s="7">
        <v>0.9136306870070604</v>
      </c>
      <c r="AO36" s="5"/>
      <c r="AP36" s="4">
        <v>113</v>
      </c>
      <c r="AQ36" s="7">
        <v>0.88495575221238942</v>
      </c>
      <c r="AR36" s="7">
        <v>0.91803278688524592</v>
      </c>
      <c r="AS36" s="7">
        <v>0.84615384615384615</v>
      </c>
      <c r="AT36" s="7">
        <v>0.76745290485990192</v>
      </c>
      <c r="AU36" s="7">
        <v>0.64874255026770089</v>
      </c>
      <c r="AV36" s="7">
        <v>0.88616325945210284</v>
      </c>
      <c r="AW36" s="5"/>
      <c r="AX36" s="4">
        <v>111</v>
      </c>
      <c r="AY36" s="7">
        <v>0.94594594594594594</v>
      </c>
      <c r="AZ36" s="7">
        <v>0.93846153846153846</v>
      </c>
      <c r="BA36" s="7">
        <v>0.95652173913043481</v>
      </c>
      <c r="BB36" s="7">
        <v>0.88933200398803591</v>
      </c>
      <c r="BC36" s="7">
        <v>0.80327740634685885</v>
      </c>
      <c r="BD36" s="7">
        <v>0.97538660162921287</v>
      </c>
      <c r="BE36" s="5"/>
      <c r="BF36" s="4">
        <v>124</v>
      </c>
      <c r="BG36" s="7">
        <v>0.75</v>
      </c>
      <c r="BH36" s="7">
        <v>0.6470588235294118</v>
      </c>
      <c r="BI36" s="7">
        <v>0.875</v>
      </c>
      <c r="BJ36" s="7">
        <v>0.50843989769820974</v>
      </c>
      <c r="BK36" s="7">
        <v>0.36383046744758457</v>
      </c>
      <c r="BL36" s="7">
        <v>0.65304932794883497</v>
      </c>
      <c r="BM36" s="2">
        <v>0.52798476615278322</v>
      </c>
      <c r="BN36" s="5"/>
      <c r="BO36" s="4">
        <v>113</v>
      </c>
      <c r="BP36" s="7">
        <v>0.72566371681415931</v>
      </c>
      <c r="BQ36" s="7">
        <v>0.59701492537313428</v>
      </c>
      <c r="BR36" s="7">
        <v>0.91304347826086951</v>
      </c>
      <c r="BS36" s="7">
        <v>0.4729953362419137</v>
      </c>
      <c r="BT36" s="7">
        <v>0.32693688642854574</v>
      </c>
      <c r="BU36" s="7">
        <v>0.61905378605528161</v>
      </c>
      <c r="BV36" s="2">
        <v>0.51390795563201352</v>
      </c>
      <c r="BW36" s="5"/>
      <c r="BX36" s="4">
        <v>112</v>
      </c>
      <c r="BY36" s="7">
        <v>0.7321428571428571</v>
      </c>
      <c r="BZ36" s="7">
        <v>0.609375</v>
      </c>
      <c r="CA36" s="7">
        <v>0.89583333333333337</v>
      </c>
      <c r="CB36" s="7">
        <v>0.48019801980198024</v>
      </c>
      <c r="CC36" s="7">
        <v>0.33037217489827936</v>
      </c>
      <c r="CD36" s="7">
        <v>0.63002386470568117</v>
      </c>
      <c r="CE36" s="2">
        <v>0.51191790124140824</v>
      </c>
    </row>
    <row r="37" spans="1:83" x14ac:dyDescent="0.25">
      <c r="A37" s="1" t="s">
        <v>652</v>
      </c>
      <c r="B37" s="1" t="s">
        <v>653</v>
      </c>
      <c r="C37" s="3" t="s">
        <v>644</v>
      </c>
      <c r="D37" s="1" t="s">
        <v>597</v>
      </c>
      <c r="E37" s="5"/>
      <c r="F37" s="4">
        <v>127</v>
      </c>
      <c r="G37" s="4">
        <v>81</v>
      </c>
      <c r="H37" s="6">
        <v>63.779527559055119</v>
      </c>
      <c r="I37" s="5"/>
      <c r="J37" s="4">
        <v>115</v>
      </c>
      <c r="K37" s="4">
        <v>73</v>
      </c>
      <c r="L37" s="6">
        <v>64.035087719298247</v>
      </c>
      <c r="M37" s="5"/>
      <c r="N37" s="4">
        <v>114</v>
      </c>
      <c r="O37" s="4">
        <v>69</v>
      </c>
      <c r="P37" s="6">
        <v>61.061946902654867</v>
      </c>
      <c r="Q37" s="5"/>
      <c r="R37" s="4">
        <v>125</v>
      </c>
      <c r="S37" s="4">
        <v>73</v>
      </c>
      <c r="T37" s="6">
        <v>58.400000000000006</v>
      </c>
      <c r="U37" s="5"/>
      <c r="V37" s="107">
        <v>0.94982103668643025</v>
      </c>
      <c r="W37" s="107">
        <v>0.89277055333710509</v>
      </c>
      <c r="X37" s="7">
        <v>0.94855242566510167</v>
      </c>
      <c r="Y37" s="7">
        <v>0.95238095238095233</v>
      </c>
      <c r="Z37" s="7">
        <v>0.90484958028798868</v>
      </c>
      <c r="AA37" s="5"/>
      <c r="AB37" s="107">
        <v>0.79083234778353251</v>
      </c>
      <c r="AC37" s="107">
        <v>0.56505584507523599</v>
      </c>
      <c r="AD37" s="7">
        <v>0.78364353782013108</v>
      </c>
      <c r="AE37" s="7">
        <v>0.80371740662438329</v>
      </c>
      <c r="AF37" s="7">
        <v>0.6072065831010226</v>
      </c>
      <c r="AG37" s="5"/>
      <c r="AH37" s="4">
        <v>114</v>
      </c>
      <c r="AI37" s="7">
        <v>0.93859649122807021</v>
      </c>
      <c r="AJ37" s="7">
        <v>0.95833333333333337</v>
      </c>
      <c r="AK37" s="7">
        <v>0.90476190476190477</v>
      </c>
      <c r="AL37" s="7">
        <v>0.86739780658025922</v>
      </c>
      <c r="AM37" s="7">
        <v>0.77231179359787339</v>
      </c>
      <c r="AN37" s="7">
        <v>0.96248381956264506</v>
      </c>
      <c r="AO37" s="5"/>
      <c r="AP37" s="4">
        <v>113</v>
      </c>
      <c r="AQ37" s="7">
        <v>0.94690265486725667</v>
      </c>
      <c r="AR37" s="7">
        <v>0.94366197183098588</v>
      </c>
      <c r="AS37" s="7">
        <v>0.95238095238095233</v>
      </c>
      <c r="AT37" s="7">
        <v>0.88741281966124208</v>
      </c>
      <c r="AU37" s="7">
        <v>0.79984166863412853</v>
      </c>
      <c r="AV37" s="7">
        <v>0.97498397068835563</v>
      </c>
      <c r="AW37" s="5"/>
      <c r="AX37" s="4">
        <v>111</v>
      </c>
      <c r="AY37" s="7">
        <v>0.963963963963964</v>
      </c>
      <c r="AZ37" s="7">
        <v>0.94366197183098588</v>
      </c>
      <c r="BA37" s="7">
        <v>1</v>
      </c>
      <c r="BB37" s="7">
        <v>0.92350103376981396</v>
      </c>
      <c r="BC37" s="7">
        <v>0.85011227159216296</v>
      </c>
      <c r="BD37" s="7">
        <v>0.99688979594746496</v>
      </c>
      <c r="BE37" s="5"/>
      <c r="BF37" s="4">
        <v>124</v>
      </c>
      <c r="BG37" s="7">
        <v>0.79032258064516125</v>
      </c>
      <c r="BH37" s="7">
        <v>0.78749999999999998</v>
      </c>
      <c r="BI37" s="7">
        <v>0.79545454545454541</v>
      </c>
      <c r="BJ37" s="7">
        <v>0.5600436681222708</v>
      </c>
      <c r="BK37" s="7">
        <v>0.41187782824479258</v>
      </c>
      <c r="BL37" s="7">
        <v>0.70820950799974902</v>
      </c>
      <c r="BM37" s="2">
        <v>0.56524678996561628</v>
      </c>
      <c r="BN37" s="5"/>
      <c r="BO37" s="4">
        <v>113</v>
      </c>
      <c r="BP37" s="7">
        <v>0.79646017699115046</v>
      </c>
      <c r="BQ37" s="7">
        <v>0.78082191780821919</v>
      </c>
      <c r="BR37" s="7">
        <v>0.82499999999999996</v>
      </c>
      <c r="BS37" s="7">
        <v>0.57650317744826463</v>
      </c>
      <c r="BT37" s="7">
        <v>0.42475875631181781</v>
      </c>
      <c r="BU37" s="7">
        <v>0.72824759858471144</v>
      </c>
      <c r="BV37" s="2">
        <v>0.58458595930337665</v>
      </c>
      <c r="BW37" s="5"/>
      <c r="BX37" s="4">
        <v>112</v>
      </c>
      <c r="BY37" s="7">
        <v>0.7857142857142857</v>
      </c>
      <c r="BZ37" s="7">
        <v>0.78260869565217395</v>
      </c>
      <c r="CA37" s="7">
        <v>0.79069767441860461</v>
      </c>
      <c r="CB37" s="7">
        <v>0.55862068965517242</v>
      </c>
      <c r="CC37" s="7">
        <v>0.40358249136753305</v>
      </c>
      <c r="CD37" s="7">
        <v>0.71365888794281196</v>
      </c>
      <c r="CE37" s="2">
        <v>0.56205294238087611</v>
      </c>
    </row>
    <row r="38" spans="1:83" x14ac:dyDescent="0.25">
      <c r="A38" s="1" t="s">
        <v>654</v>
      </c>
      <c r="B38" s="1" t="s">
        <v>655</v>
      </c>
      <c r="C38" s="3" t="s">
        <v>644</v>
      </c>
      <c r="D38" s="1" t="s">
        <v>597</v>
      </c>
      <c r="E38" s="5"/>
      <c r="F38" s="4">
        <v>127</v>
      </c>
      <c r="G38" s="4">
        <v>52</v>
      </c>
      <c r="H38" s="6">
        <v>40.944881889763785</v>
      </c>
      <c r="I38" s="5"/>
      <c r="J38" s="4">
        <v>115</v>
      </c>
      <c r="K38" s="4">
        <v>46</v>
      </c>
      <c r="L38" s="6">
        <v>40.350877192982452</v>
      </c>
      <c r="M38" s="5"/>
      <c r="N38" s="4">
        <v>114</v>
      </c>
      <c r="O38" s="4">
        <v>51</v>
      </c>
      <c r="P38" s="6">
        <v>45.13274336283186</v>
      </c>
      <c r="Q38" s="5"/>
      <c r="R38" s="4">
        <v>125</v>
      </c>
      <c r="S38" s="4">
        <v>39</v>
      </c>
      <c r="T38" s="6">
        <v>31.200000000000003</v>
      </c>
      <c r="U38" s="5"/>
      <c r="V38" s="107">
        <v>0.92295485984354175</v>
      </c>
      <c r="W38" s="107">
        <v>0.84236262608778367</v>
      </c>
      <c r="X38" s="7">
        <v>0.93520309477756292</v>
      </c>
      <c r="Y38" s="7">
        <v>0.91481984019297458</v>
      </c>
      <c r="Z38" s="7">
        <v>0.96866027484948736</v>
      </c>
      <c r="AA38" s="5"/>
      <c r="AB38" s="107">
        <v>0.79372952435327537</v>
      </c>
      <c r="AC38" s="107">
        <v>0.56425764358458286</v>
      </c>
      <c r="AD38" s="7">
        <v>0.62584431766017445</v>
      </c>
      <c r="AE38" s="7">
        <v>0.92002419596009022</v>
      </c>
      <c r="AF38" s="7">
        <v>0.60056909712650952</v>
      </c>
      <c r="AG38" s="5"/>
      <c r="AH38" s="4">
        <v>114</v>
      </c>
      <c r="AI38" s="7">
        <v>0.95614035087719296</v>
      </c>
      <c r="AJ38" s="7">
        <v>0.93617021276595747</v>
      </c>
      <c r="AK38" s="7">
        <v>0.97014925373134331</v>
      </c>
      <c r="AL38" s="7">
        <v>0.90920675374323034</v>
      </c>
      <c r="AM38" s="7">
        <v>0.83141295740209553</v>
      </c>
      <c r="AN38" s="7">
        <v>0.98700055008436516</v>
      </c>
      <c r="AO38" s="5"/>
      <c r="AP38" s="4">
        <v>113</v>
      </c>
      <c r="AQ38" s="7">
        <v>0.89380530973451322</v>
      </c>
      <c r="AR38" s="7">
        <v>0.91489361702127658</v>
      </c>
      <c r="AS38" s="7">
        <v>0.87878787878787878</v>
      </c>
      <c r="AT38" s="7">
        <v>0.78407643312101916</v>
      </c>
      <c r="AU38" s="7">
        <v>0.66892073238657113</v>
      </c>
      <c r="AV38" s="7">
        <v>0.89923213385546708</v>
      </c>
      <c r="AW38" s="5"/>
      <c r="AX38" s="4">
        <v>111</v>
      </c>
      <c r="AY38" s="7">
        <v>0.91891891891891897</v>
      </c>
      <c r="AZ38" s="7">
        <v>0.95454545454545459</v>
      </c>
      <c r="BA38" s="7">
        <v>0.89552238805970152</v>
      </c>
      <c r="BB38" s="7">
        <v>0.83380469139910163</v>
      </c>
      <c r="BC38" s="7">
        <v>0.73019160556535867</v>
      </c>
      <c r="BD38" s="7">
        <v>0.93741777723284458</v>
      </c>
      <c r="BE38" s="5"/>
      <c r="BF38" s="4">
        <v>124</v>
      </c>
      <c r="BG38" s="7">
        <v>0.79032258064516125</v>
      </c>
      <c r="BH38" s="7">
        <v>0.61538461538461542</v>
      </c>
      <c r="BI38" s="7">
        <v>0.91666666666666663</v>
      </c>
      <c r="BJ38" s="7">
        <v>0.55271920088790238</v>
      </c>
      <c r="BK38" s="7">
        <v>0.40526214206322775</v>
      </c>
      <c r="BL38" s="7">
        <v>0.70017625971257713</v>
      </c>
      <c r="BM38" s="2">
        <v>0.56948250947179613</v>
      </c>
      <c r="BN38" s="5"/>
      <c r="BO38" s="4">
        <v>113</v>
      </c>
      <c r="BP38" s="7">
        <v>0.82300884955752207</v>
      </c>
      <c r="BQ38" s="7">
        <v>0.67391304347826086</v>
      </c>
      <c r="BR38" s="7">
        <v>0.92537313432835822</v>
      </c>
      <c r="BS38" s="7">
        <v>0.62042324487739342</v>
      </c>
      <c r="BT38" s="7">
        <v>0.47293223626453496</v>
      </c>
      <c r="BU38" s="7">
        <v>0.76791425349025177</v>
      </c>
      <c r="BV38" s="2">
        <v>0.63190816249903725</v>
      </c>
      <c r="BW38" s="5"/>
      <c r="BX38" s="4">
        <v>112</v>
      </c>
      <c r="BY38" s="7">
        <v>0.7678571428571429</v>
      </c>
      <c r="BZ38" s="7">
        <v>0.58823529411764708</v>
      </c>
      <c r="CA38" s="7">
        <v>0.91803278688524592</v>
      </c>
      <c r="CB38" s="7">
        <v>0.51963048498845266</v>
      </c>
      <c r="CC38" s="7">
        <v>0.36559246875152313</v>
      </c>
      <c r="CD38" s="7">
        <v>0.67366850122538224</v>
      </c>
      <c r="CE38" s="2">
        <v>0.54394021402196591</v>
      </c>
    </row>
    <row r="39" spans="1:83" x14ac:dyDescent="0.25">
      <c r="A39" s="1" t="s">
        <v>656</v>
      </c>
      <c r="B39" s="1" t="s">
        <v>657</v>
      </c>
      <c r="C39" s="3" t="s">
        <v>644</v>
      </c>
      <c r="D39" s="1" t="s">
        <v>597</v>
      </c>
      <c r="E39" s="5"/>
      <c r="F39" s="4">
        <v>127</v>
      </c>
      <c r="G39" s="4">
        <v>92</v>
      </c>
      <c r="H39" s="6">
        <v>72.440944881889763</v>
      </c>
      <c r="I39" s="5"/>
      <c r="J39" s="4">
        <v>115</v>
      </c>
      <c r="K39" s="4">
        <v>81</v>
      </c>
      <c r="L39" s="6">
        <v>71.05263157894737</v>
      </c>
      <c r="M39" s="5"/>
      <c r="N39" s="4">
        <v>114</v>
      </c>
      <c r="O39" s="4">
        <v>81</v>
      </c>
      <c r="P39" s="6">
        <v>71.681415929203538</v>
      </c>
      <c r="Q39" s="5"/>
      <c r="R39" s="4">
        <v>125</v>
      </c>
      <c r="S39" s="4">
        <v>79</v>
      </c>
      <c r="T39" s="6">
        <v>63.2</v>
      </c>
      <c r="U39" s="5"/>
      <c r="V39" s="107">
        <v>0.93504449955311619</v>
      </c>
      <c r="W39" s="107">
        <v>0.83982452691688514</v>
      </c>
      <c r="X39" s="7">
        <v>0.95104746691581832</v>
      </c>
      <c r="Y39" s="7">
        <v>0.8944281524926686</v>
      </c>
      <c r="Z39" s="7">
        <v>0.91915077746506901</v>
      </c>
      <c r="AA39" s="5"/>
      <c r="AB39" s="107">
        <v>0.79496061199244183</v>
      </c>
      <c r="AC39" s="107">
        <v>0.53875160801083932</v>
      </c>
      <c r="AD39" s="7">
        <v>0.7905349794238683</v>
      </c>
      <c r="AE39" s="7">
        <v>0.80625395319418092</v>
      </c>
      <c r="AF39" s="7">
        <v>0.55215862103889568</v>
      </c>
      <c r="AG39" s="5"/>
      <c r="AH39" s="4">
        <v>114</v>
      </c>
      <c r="AI39" s="7">
        <v>0.92982456140350878</v>
      </c>
      <c r="AJ39" s="7">
        <v>0.93975903614457834</v>
      </c>
      <c r="AK39" s="7">
        <v>0.90322580645161288</v>
      </c>
      <c r="AL39" s="7">
        <v>0.82628571428571429</v>
      </c>
      <c r="AM39" s="7">
        <v>0.71066007120307173</v>
      </c>
      <c r="AN39" s="7">
        <v>0.94191135736835685</v>
      </c>
      <c r="AO39" s="5"/>
      <c r="AP39" s="4">
        <v>113</v>
      </c>
      <c r="AQ39" s="7">
        <v>0.92035398230088494</v>
      </c>
      <c r="AR39" s="7">
        <v>0.93902439024390238</v>
      </c>
      <c r="AS39" s="7">
        <v>0.87096774193548387</v>
      </c>
      <c r="AT39" s="7">
        <v>0.80194741966893868</v>
      </c>
      <c r="AU39" s="7">
        <v>0.67835766438634482</v>
      </c>
      <c r="AV39" s="7">
        <v>0.92553717495153254</v>
      </c>
      <c r="AW39" s="5"/>
      <c r="AX39" s="4">
        <v>111</v>
      </c>
      <c r="AY39" s="7">
        <v>0.95495495495495497</v>
      </c>
      <c r="AZ39" s="7">
        <v>0.97435897435897434</v>
      </c>
      <c r="BA39" s="7">
        <v>0.90909090909090906</v>
      </c>
      <c r="BB39" s="7">
        <v>0.89124044679600234</v>
      </c>
      <c r="BC39" s="7">
        <v>0.79819925301574401</v>
      </c>
      <c r="BD39" s="7">
        <v>0.98428164057626077</v>
      </c>
      <c r="BE39" s="5"/>
      <c r="BF39" s="4">
        <v>124</v>
      </c>
      <c r="BG39" s="7">
        <v>0.75806451612903225</v>
      </c>
      <c r="BH39" s="7">
        <v>0.76666666666666672</v>
      </c>
      <c r="BI39" s="7">
        <v>0.73529411764705888</v>
      </c>
      <c r="BJ39" s="7">
        <v>0.45229681978798586</v>
      </c>
      <c r="BK39" s="7">
        <v>0.28922314249325476</v>
      </c>
      <c r="BL39" s="7">
        <v>0.61537049708271696</v>
      </c>
      <c r="BM39" s="2">
        <v>0.46355821861697949</v>
      </c>
      <c r="BN39" s="5"/>
      <c r="BO39" s="4">
        <v>113</v>
      </c>
      <c r="BP39" s="7">
        <v>0.79646017699115046</v>
      </c>
      <c r="BQ39" s="7">
        <v>0.79012345679012341</v>
      </c>
      <c r="BR39" s="7">
        <v>0.8125</v>
      </c>
      <c r="BS39" s="7">
        <v>0.54586755198322556</v>
      </c>
      <c r="BT39" s="7">
        <v>0.38595297678739221</v>
      </c>
      <c r="BU39" s="7">
        <v>0.70578212717905908</v>
      </c>
      <c r="BV39" s="2">
        <v>0.55921689416509834</v>
      </c>
      <c r="BW39" s="5"/>
      <c r="BX39" s="4">
        <v>112</v>
      </c>
      <c r="BY39" s="7">
        <v>0.8303571428571429</v>
      </c>
      <c r="BZ39" s="7">
        <v>0.81481481481481477</v>
      </c>
      <c r="CA39" s="7">
        <v>0.87096774193548387</v>
      </c>
      <c r="CB39" s="7">
        <v>0.61809045226130654</v>
      </c>
      <c r="CC39" s="7">
        <v>0.46653065957903073</v>
      </c>
      <c r="CD39" s="7">
        <v>0.76965024494358236</v>
      </c>
      <c r="CE39" s="2">
        <v>0.63377649087222998</v>
      </c>
    </row>
    <row r="40" spans="1:83" x14ac:dyDescent="0.25">
      <c r="A40" s="1" t="s">
        <v>658</v>
      </c>
      <c r="B40" s="1" t="s">
        <v>659</v>
      </c>
      <c r="C40" s="3" t="s">
        <v>644</v>
      </c>
      <c r="D40" s="1" t="s">
        <v>597</v>
      </c>
      <c r="E40" s="5"/>
      <c r="F40" s="4">
        <v>127</v>
      </c>
      <c r="G40" s="4">
        <v>73</v>
      </c>
      <c r="H40" s="6">
        <v>57.480314960629926</v>
      </c>
      <c r="I40" s="5"/>
      <c r="J40" s="4">
        <v>115</v>
      </c>
      <c r="K40" s="4">
        <v>71</v>
      </c>
      <c r="L40" s="6">
        <v>62.280701754385959</v>
      </c>
      <c r="M40" s="5"/>
      <c r="N40" s="4">
        <v>114</v>
      </c>
      <c r="O40" s="4">
        <v>68</v>
      </c>
      <c r="P40" s="6">
        <v>60.176991150442483</v>
      </c>
      <c r="Q40" s="5"/>
      <c r="R40" s="4">
        <v>125</v>
      </c>
      <c r="S40" s="4">
        <v>66</v>
      </c>
      <c r="T40" s="6">
        <v>52.800000000000004</v>
      </c>
      <c r="U40" s="5"/>
      <c r="V40" s="107">
        <v>0.95269186279898899</v>
      </c>
      <c r="W40" s="107">
        <v>0.90140184265466983</v>
      </c>
      <c r="X40" s="7">
        <v>0.97519078814074422</v>
      </c>
      <c r="Y40" s="7">
        <v>0.92125735334542858</v>
      </c>
      <c r="Z40" s="7">
        <v>0.88807170708081939</v>
      </c>
      <c r="AA40" s="5"/>
      <c r="AB40" s="107">
        <v>0.84523214795481427</v>
      </c>
      <c r="AC40" s="107">
        <v>0.68589045806382842</v>
      </c>
      <c r="AD40" s="7">
        <v>0.81118607967979783</v>
      </c>
      <c r="AE40" s="7">
        <v>0.89873525167642809</v>
      </c>
      <c r="AF40" s="7">
        <v>0.7132050887674013</v>
      </c>
      <c r="AG40" s="5"/>
      <c r="AH40" s="4">
        <v>114</v>
      </c>
      <c r="AI40" s="7">
        <v>0.94736842105263153</v>
      </c>
      <c r="AJ40" s="7">
        <v>0.9850746268656716</v>
      </c>
      <c r="AK40" s="7">
        <v>0.8936170212765957</v>
      </c>
      <c r="AL40" s="7">
        <v>0.88999678353168221</v>
      </c>
      <c r="AM40" s="7">
        <v>0.80456891994106416</v>
      </c>
      <c r="AN40" s="7">
        <v>0.97542464712230026</v>
      </c>
      <c r="AO40" s="5"/>
      <c r="AP40" s="4">
        <v>113</v>
      </c>
      <c r="AQ40" s="7">
        <v>0.95575221238938057</v>
      </c>
      <c r="AR40" s="7">
        <v>0.98461538461538467</v>
      </c>
      <c r="AS40" s="7">
        <v>0.91666666666666663</v>
      </c>
      <c r="AT40" s="7">
        <v>0.90870899983842301</v>
      </c>
      <c r="AU40" s="7">
        <v>0.83060486778504461</v>
      </c>
      <c r="AV40" s="7">
        <v>0.98681313189180142</v>
      </c>
      <c r="AW40" s="5"/>
      <c r="AX40" s="4">
        <v>111</v>
      </c>
      <c r="AY40" s="7">
        <v>0.95495495495495497</v>
      </c>
      <c r="AZ40" s="7">
        <v>0.95588235294117652</v>
      </c>
      <c r="BA40" s="7">
        <v>0.95348837209302328</v>
      </c>
      <c r="BB40" s="7">
        <v>0.90549974459390437</v>
      </c>
      <c r="BC40" s="7">
        <v>0.82458663265470478</v>
      </c>
      <c r="BD40" s="7">
        <v>0.98641285653310384</v>
      </c>
      <c r="BE40" s="5"/>
      <c r="BF40" s="4">
        <v>124</v>
      </c>
      <c r="BG40" s="7">
        <v>0.84677419354838712</v>
      </c>
      <c r="BH40" s="7">
        <v>0.82191780821917804</v>
      </c>
      <c r="BI40" s="7">
        <v>0.88235294117647056</v>
      </c>
      <c r="BJ40" s="7">
        <v>0.69000000000000006</v>
      </c>
      <c r="BK40" s="7">
        <v>0.56264426149993618</v>
      </c>
      <c r="BL40" s="7">
        <v>0.81735573850006382</v>
      </c>
      <c r="BM40" s="2">
        <v>0.6945447049374005</v>
      </c>
      <c r="BN40" s="5"/>
      <c r="BO40" s="4">
        <v>113</v>
      </c>
      <c r="BP40" s="7">
        <v>0.84070796460176989</v>
      </c>
      <c r="BQ40" s="7">
        <v>0.80281690140845074</v>
      </c>
      <c r="BR40" s="7">
        <v>0.90476190476190477</v>
      </c>
      <c r="BS40" s="7">
        <v>0.67476814838503363</v>
      </c>
      <c r="BT40" s="7">
        <v>0.53939873792640802</v>
      </c>
      <c r="BU40" s="7">
        <v>0.81013755884365912</v>
      </c>
      <c r="BV40" s="2">
        <v>0.68605991695553992</v>
      </c>
      <c r="BW40" s="5"/>
      <c r="BX40" s="4">
        <v>112</v>
      </c>
      <c r="BY40" s="7">
        <v>0.8482142857142857</v>
      </c>
      <c r="BZ40" s="7">
        <v>0.80882352941176472</v>
      </c>
      <c r="CA40" s="7">
        <v>0.90909090909090906</v>
      </c>
      <c r="CB40" s="7">
        <v>0.69290322580645158</v>
      </c>
      <c r="CC40" s="7">
        <v>0.56030743774840974</v>
      </c>
      <c r="CD40" s="7">
        <v>0.82549901386449354</v>
      </c>
      <c r="CE40" s="2">
        <v>0.70224643282515276</v>
      </c>
    </row>
    <row r="41" spans="1:83" x14ac:dyDescent="0.25">
      <c r="A41" s="1" t="s">
        <v>660</v>
      </c>
      <c r="B41" s="1" t="s">
        <v>661</v>
      </c>
      <c r="C41" s="3" t="s">
        <v>644</v>
      </c>
      <c r="D41" s="1" t="s">
        <v>597</v>
      </c>
      <c r="E41" s="5"/>
      <c r="F41" s="4">
        <v>127</v>
      </c>
      <c r="G41" s="4">
        <v>96</v>
      </c>
      <c r="H41" s="6">
        <v>75.59055118110237</v>
      </c>
      <c r="I41" s="5"/>
      <c r="J41" s="4">
        <v>115</v>
      </c>
      <c r="K41" s="4">
        <v>85</v>
      </c>
      <c r="L41" s="6">
        <v>74.561403508771932</v>
      </c>
      <c r="M41" s="5"/>
      <c r="N41" s="4">
        <v>114</v>
      </c>
      <c r="O41" s="4">
        <v>83</v>
      </c>
      <c r="P41" s="6">
        <v>73.451327433628322</v>
      </c>
      <c r="Q41" s="5"/>
      <c r="R41" s="4">
        <v>125</v>
      </c>
      <c r="S41" s="4">
        <v>53</v>
      </c>
      <c r="T41" s="6">
        <v>42.400000000000006</v>
      </c>
      <c r="U41" s="5"/>
      <c r="V41" s="107">
        <v>0.90525294740478712</v>
      </c>
      <c r="W41" s="107">
        <v>0.7524618088451136</v>
      </c>
      <c r="X41" s="7">
        <v>0.92877893074416384</v>
      </c>
      <c r="Y41" s="7">
        <v>0.83538587848932677</v>
      </c>
      <c r="Z41" s="7">
        <v>0.81565040091114804</v>
      </c>
      <c r="AA41" s="5"/>
      <c r="AB41" s="107">
        <v>0.58944119326291755</v>
      </c>
      <c r="AC41" s="107">
        <v>0.23321736015474204</v>
      </c>
      <c r="AD41" s="7">
        <v>0.5126462506372238</v>
      </c>
      <c r="AE41" s="7">
        <v>0.82553366174055831</v>
      </c>
      <c r="AF41" s="7">
        <v>0.3200114117846008</v>
      </c>
      <c r="AG41" s="5"/>
      <c r="AH41" s="4">
        <v>114</v>
      </c>
      <c r="AI41" s="7">
        <v>0.92105263157894735</v>
      </c>
      <c r="AJ41" s="7">
        <v>0.94186046511627908</v>
      </c>
      <c r="AK41" s="7">
        <v>0.8571428571428571</v>
      </c>
      <c r="AL41" s="7">
        <v>0.78949528108329914</v>
      </c>
      <c r="AM41" s="7">
        <v>0.65833072804302784</v>
      </c>
      <c r="AN41" s="7">
        <v>0.92065983412357055</v>
      </c>
      <c r="AO41" s="5"/>
      <c r="AP41" s="4">
        <v>113</v>
      </c>
      <c r="AQ41" s="7">
        <v>0.89380530973451322</v>
      </c>
      <c r="AR41" s="7">
        <v>0.91764705882352937</v>
      </c>
      <c r="AS41" s="7">
        <v>0.8214285714285714</v>
      </c>
      <c r="AT41" s="7">
        <v>0.72178908494050065</v>
      </c>
      <c r="AU41" s="7">
        <v>0.57462317353259718</v>
      </c>
      <c r="AV41" s="7">
        <v>0.86895499634840401</v>
      </c>
      <c r="AW41" s="5"/>
      <c r="AX41" s="4">
        <v>111</v>
      </c>
      <c r="AY41" s="7">
        <v>0.90090090090090091</v>
      </c>
      <c r="AZ41" s="7">
        <v>0.92682926829268297</v>
      </c>
      <c r="BA41" s="7">
        <v>0.82758620689655171</v>
      </c>
      <c r="BB41" s="7">
        <v>0.7461010605115409</v>
      </c>
      <c r="BC41" s="7">
        <v>0.60483872093600399</v>
      </c>
      <c r="BD41" s="7">
        <v>0.8873634000870777</v>
      </c>
      <c r="BE41" s="5"/>
      <c r="BF41" s="4">
        <v>124</v>
      </c>
      <c r="BG41" s="7">
        <v>0.61290322580645162</v>
      </c>
      <c r="BH41" s="7">
        <v>0.52631578947368418</v>
      </c>
      <c r="BI41" s="7">
        <v>0.89655172413793105</v>
      </c>
      <c r="BJ41" s="7">
        <v>0.28133301134991551</v>
      </c>
      <c r="BK41" s="7">
        <v>0.15602272133272141</v>
      </c>
      <c r="BL41" s="7">
        <v>0.40664330136710958</v>
      </c>
      <c r="BM41" s="2">
        <v>0.36182453663563907</v>
      </c>
      <c r="BN41" s="5"/>
      <c r="BO41" s="4">
        <v>113</v>
      </c>
      <c r="BP41" s="7">
        <v>0.59292035398230092</v>
      </c>
      <c r="BQ41" s="7">
        <v>0.51764705882352946</v>
      </c>
      <c r="BR41" s="7">
        <v>0.8214285714285714</v>
      </c>
      <c r="BS41" s="7">
        <v>0.23693482090428658</v>
      </c>
      <c r="BT41" s="7">
        <v>9.8068981230445121E-2</v>
      </c>
      <c r="BU41" s="7">
        <v>0.37580066057812805</v>
      </c>
      <c r="BV41" s="2">
        <v>0.29539084365377932</v>
      </c>
      <c r="BW41" s="5"/>
      <c r="BX41" s="4">
        <v>112</v>
      </c>
      <c r="BY41" s="7">
        <v>0.5625</v>
      </c>
      <c r="BZ41" s="7">
        <v>0.49397590361445781</v>
      </c>
      <c r="CA41" s="7">
        <v>0.75862068965517238</v>
      </c>
      <c r="CB41" s="7">
        <v>0.181384248210024</v>
      </c>
      <c r="CC41" s="7">
        <v>3.7733314344008458E-2</v>
      </c>
      <c r="CD41" s="7">
        <v>0.32503518207603954</v>
      </c>
      <c r="CE41" s="2">
        <v>0.22359131412306915</v>
      </c>
    </row>
    <row r="42" spans="1:83" x14ac:dyDescent="0.25">
      <c r="A42" s="1" t="s">
        <v>662</v>
      </c>
      <c r="B42" s="1" t="s">
        <v>663</v>
      </c>
      <c r="C42" s="3" t="s">
        <v>644</v>
      </c>
      <c r="D42" s="1" t="s">
        <v>597</v>
      </c>
      <c r="E42" s="5"/>
      <c r="F42" s="4">
        <v>127</v>
      </c>
      <c r="G42" s="4">
        <v>13</v>
      </c>
      <c r="H42" s="6">
        <v>10.236220472440946</v>
      </c>
      <c r="I42" s="5"/>
      <c r="J42" s="4">
        <v>115</v>
      </c>
      <c r="K42" s="4">
        <v>13</v>
      </c>
      <c r="L42" s="6">
        <v>11.403508771929824</v>
      </c>
      <c r="M42" s="5"/>
      <c r="N42" s="4">
        <v>114</v>
      </c>
      <c r="O42" s="4">
        <v>12</v>
      </c>
      <c r="P42" s="6">
        <v>10.619469026548673</v>
      </c>
      <c r="Q42" s="5"/>
      <c r="R42" s="4">
        <v>125</v>
      </c>
      <c r="S42" s="4">
        <v>19</v>
      </c>
      <c r="T42" s="6">
        <v>15.200000000000001</v>
      </c>
      <c r="U42" s="5"/>
      <c r="V42" s="107">
        <v>0.97342265413993401</v>
      </c>
      <c r="W42" s="107">
        <v>0.86180793964728331</v>
      </c>
      <c r="X42" s="7">
        <v>0.86538461538461542</v>
      </c>
      <c r="Y42" s="7">
        <v>0.98686339222157504</v>
      </c>
      <c r="Z42" s="7">
        <v>0.96948853448706307</v>
      </c>
      <c r="AA42" s="5"/>
      <c r="AB42" s="107">
        <v>0.86567211097970453</v>
      </c>
      <c r="AC42" s="107">
        <v>0.40977621693632243</v>
      </c>
      <c r="AD42" s="7">
        <v>0.57905982905982911</v>
      </c>
      <c r="AE42" s="7">
        <v>0.90063063063063065</v>
      </c>
      <c r="AF42" s="7">
        <v>0.44338838948292841</v>
      </c>
      <c r="AG42" s="5"/>
      <c r="AH42" s="4">
        <v>114</v>
      </c>
      <c r="AI42" s="7">
        <v>0.97368421052631582</v>
      </c>
      <c r="AJ42" s="7">
        <v>0.91666666666666663</v>
      </c>
      <c r="AK42" s="7">
        <v>0.98039215686274506</v>
      </c>
      <c r="AL42" s="7">
        <v>0.86524822695035464</v>
      </c>
      <c r="AM42" s="7">
        <v>0.71569934311979921</v>
      </c>
      <c r="AN42" s="7">
        <v>1</v>
      </c>
      <c r="AO42" s="5"/>
      <c r="AP42" s="4">
        <v>113</v>
      </c>
      <c r="AQ42" s="7">
        <v>0.96460176991150437</v>
      </c>
      <c r="AR42" s="7">
        <v>0.83333333333333337</v>
      </c>
      <c r="AS42" s="7">
        <v>0.98019801980198018</v>
      </c>
      <c r="AT42" s="7">
        <v>0.81353135313531366</v>
      </c>
      <c r="AU42" s="7">
        <v>0.63607675685670928</v>
      </c>
      <c r="AV42" s="7">
        <v>0.99098594941391804</v>
      </c>
      <c r="AW42" s="5"/>
      <c r="AX42" s="4">
        <v>111</v>
      </c>
      <c r="AY42" s="7">
        <v>0.98198198198198194</v>
      </c>
      <c r="AZ42" s="7">
        <v>0.84615384615384615</v>
      </c>
      <c r="BA42" s="7">
        <v>1</v>
      </c>
      <c r="BB42" s="7">
        <v>0.90664423885618162</v>
      </c>
      <c r="BC42" s="7">
        <v>0.7789929574094312</v>
      </c>
      <c r="BD42" s="7">
        <v>1</v>
      </c>
      <c r="BE42" s="5"/>
      <c r="BF42" s="4">
        <v>124</v>
      </c>
      <c r="BG42" s="7">
        <v>0.85483870967741937</v>
      </c>
      <c r="BH42" s="7">
        <v>0.53846153846153844</v>
      </c>
      <c r="BI42" s="7">
        <v>0.89189189189189189</v>
      </c>
      <c r="BJ42" s="7">
        <v>0.35751295336787564</v>
      </c>
      <c r="BK42" s="7">
        <v>0.12484277065591709</v>
      </c>
      <c r="BL42" s="7">
        <v>0.59018313607983419</v>
      </c>
      <c r="BM42" s="2">
        <v>0.36600497158207718</v>
      </c>
      <c r="BN42" s="5"/>
      <c r="BO42" s="4">
        <v>113</v>
      </c>
      <c r="BP42" s="7">
        <v>0.87610619469026552</v>
      </c>
      <c r="BQ42" s="7">
        <v>0.61538461538461542</v>
      </c>
      <c r="BR42" s="7">
        <v>0.91</v>
      </c>
      <c r="BS42" s="7">
        <v>0.46336499321573943</v>
      </c>
      <c r="BT42" s="7">
        <v>0.22597848032688539</v>
      </c>
      <c r="BU42" s="7">
        <v>0.70075150610459347</v>
      </c>
      <c r="BV42" s="2">
        <v>0.46890941231035538</v>
      </c>
      <c r="BW42" s="5"/>
      <c r="BX42" s="4">
        <v>112</v>
      </c>
      <c r="BY42" s="7">
        <v>0.8660714285714286</v>
      </c>
      <c r="BZ42" s="7">
        <v>0.58333333333333337</v>
      </c>
      <c r="CA42" s="7">
        <v>0.9</v>
      </c>
      <c r="CB42" s="7">
        <v>0.40845070422535229</v>
      </c>
      <c r="CC42" s="7">
        <v>0.16484594354862878</v>
      </c>
      <c r="CD42" s="7">
        <v>0.65205546490207578</v>
      </c>
      <c r="CE42" s="2">
        <v>0.41663054538992839</v>
      </c>
    </row>
    <row r="43" spans="1:83" x14ac:dyDescent="0.25">
      <c r="A43" s="1" t="s">
        <v>664</v>
      </c>
      <c r="B43" s="1" t="s">
        <v>665</v>
      </c>
      <c r="C43" s="3" t="s">
        <v>644</v>
      </c>
      <c r="D43" s="1" t="s">
        <v>597</v>
      </c>
      <c r="E43" s="5"/>
      <c r="F43" s="4">
        <v>127</v>
      </c>
      <c r="G43" s="4">
        <v>79</v>
      </c>
      <c r="H43" s="6">
        <v>62.204724409448822</v>
      </c>
      <c r="I43" s="5"/>
      <c r="J43" s="4">
        <v>115</v>
      </c>
      <c r="K43" s="4">
        <v>71</v>
      </c>
      <c r="L43" s="6">
        <v>62.280701754385959</v>
      </c>
      <c r="M43" s="5"/>
      <c r="N43" s="4">
        <v>114</v>
      </c>
      <c r="O43" s="4">
        <v>71</v>
      </c>
      <c r="P43" s="6">
        <v>62.83185840707965</v>
      </c>
      <c r="Q43" s="5"/>
      <c r="R43" s="4">
        <v>125</v>
      </c>
      <c r="S43" s="4">
        <v>56</v>
      </c>
      <c r="T43" s="6">
        <v>44.800000000000004</v>
      </c>
      <c r="U43" s="5"/>
      <c r="V43" s="107">
        <v>0.9050690187159679</v>
      </c>
      <c r="W43" s="107">
        <v>0.79834977471641466</v>
      </c>
      <c r="X43" s="7">
        <v>0.92793229968043556</v>
      </c>
      <c r="Y43" s="7">
        <v>0.86821705426356588</v>
      </c>
      <c r="Z43" s="7">
        <v>0.88481692264400014</v>
      </c>
      <c r="AA43" s="5"/>
      <c r="AB43" s="107">
        <v>0.72549719288229142</v>
      </c>
      <c r="AC43" s="107">
        <v>0.46732947595868013</v>
      </c>
      <c r="AD43" s="7">
        <v>0.63193692066931506</v>
      </c>
      <c r="AE43" s="7">
        <v>0.88520257873386188</v>
      </c>
      <c r="AF43" s="7">
        <v>0.51851275266433283</v>
      </c>
      <c r="AG43" s="5"/>
      <c r="AH43" s="4">
        <v>114</v>
      </c>
      <c r="AI43" s="7">
        <v>0.94736842105263153</v>
      </c>
      <c r="AJ43" s="7">
        <v>0.95774647887323938</v>
      </c>
      <c r="AK43" s="7">
        <v>0.93023255813953487</v>
      </c>
      <c r="AL43" s="7">
        <v>0.88797903701277436</v>
      </c>
      <c r="AM43" s="7">
        <v>0.80077077449670553</v>
      </c>
      <c r="AN43" s="7">
        <v>0.97518729952884309</v>
      </c>
      <c r="AO43" s="5"/>
      <c r="AP43" s="4">
        <v>113</v>
      </c>
      <c r="AQ43" s="7">
        <v>0.88495575221238942</v>
      </c>
      <c r="AR43" s="7">
        <v>0.91428571428571426</v>
      </c>
      <c r="AS43" s="7">
        <v>0.83720930232558144</v>
      </c>
      <c r="AT43" s="7">
        <v>0.75488069414316705</v>
      </c>
      <c r="AU43" s="7">
        <v>0.6298154573602377</v>
      </c>
      <c r="AV43" s="7">
        <v>0.87994593092609641</v>
      </c>
      <c r="AW43" s="5"/>
      <c r="AX43" s="4">
        <v>111</v>
      </c>
      <c r="AY43" s="7">
        <v>0.88288288288288286</v>
      </c>
      <c r="AZ43" s="7">
        <v>0.91176470588235292</v>
      </c>
      <c r="BA43" s="7">
        <v>0.83720930232558144</v>
      </c>
      <c r="BB43" s="7">
        <v>0.75218959299330246</v>
      </c>
      <c r="BC43" s="7">
        <v>0.62587772535449859</v>
      </c>
      <c r="BD43" s="7">
        <v>0.87850146063210632</v>
      </c>
      <c r="BE43" s="5"/>
      <c r="BF43" s="4">
        <v>124</v>
      </c>
      <c r="BG43" s="7">
        <v>0.70967741935483875</v>
      </c>
      <c r="BH43" s="7">
        <v>0.62820512820512819</v>
      </c>
      <c r="BI43" s="7">
        <v>0.84782608695652173</v>
      </c>
      <c r="BJ43" s="7">
        <v>0.43350253807106603</v>
      </c>
      <c r="BK43" s="7">
        <v>0.28666317416511877</v>
      </c>
      <c r="BL43" s="7">
        <v>0.5803419019770133</v>
      </c>
      <c r="BM43" s="2">
        <v>0.4620757523589536</v>
      </c>
      <c r="BN43" s="5"/>
      <c r="BO43" s="4">
        <v>113</v>
      </c>
      <c r="BP43" s="7">
        <v>0.7168141592920354</v>
      </c>
      <c r="BQ43" s="7">
        <v>0.61971830985915488</v>
      </c>
      <c r="BR43" s="7">
        <v>0.88095238095238093</v>
      </c>
      <c r="BS43" s="7">
        <v>0.45228718570130261</v>
      </c>
      <c r="BT43" s="7">
        <v>0.30279459629662397</v>
      </c>
      <c r="BU43" s="7">
        <v>0.60177977510598124</v>
      </c>
      <c r="BV43" s="2">
        <v>0.48822269214390479</v>
      </c>
      <c r="BW43" s="5"/>
      <c r="BX43" s="4">
        <v>112</v>
      </c>
      <c r="BY43" s="7">
        <v>0.75</v>
      </c>
      <c r="BZ43" s="7">
        <v>0.647887323943662</v>
      </c>
      <c r="CA43" s="7">
        <v>0.92682926829268297</v>
      </c>
      <c r="CB43" s="7">
        <v>0.51619870410367175</v>
      </c>
      <c r="CC43" s="7">
        <v>0.37232227184310718</v>
      </c>
      <c r="CD43" s="7">
        <v>0.66007513636423631</v>
      </c>
      <c r="CE43" s="2">
        <v>0.558092933410824</v>
      </c>
    </row>
    <row r="44" spans="1:83" x14ac:dyDescent="0.25">
      <c r="A44" s="1" t="s">
        <v>666</v>
      </c>
      <c r="B44" s="1" t="s">
        <v>667</v>
      </c>
      <c r="C44" s="3" t="s">
        <v>644</v>
      </c>
      <c r="D44" s="1" t="s">
        <v>597</v>
      </c>
      <c r="E44" s="5"/>
      <c r="F44" s="4">
        <v>127</v>
      </c>
      <c r="G44" s="4">
        <v>82</v>
      </c>
      <c r="H44" s="6">
        <v>64.566929133858267</v>
      </c>
      <c r="I44" s="5"/>
      <c r="J44" s="4">
        <v>115</v>
      </c>
      <c r="K44" s="4">
        <v>75</v>
      </c>
      <c r="L44" s="6">
        <v>65.78947368421052</v>
      </c>
      <c r="M44" s="5"/>
      <c r="N44" s="4">
        <v>114</v>
      </c>
      <c r="O44" s="4">
        <v>75</v>
      </c>
      <c r="P44" s="6">
        <v>66.371681415929203</v>
      </c>
      <c r="Q44" s="5"/>
      <c r="R44" s="4">
        <v>125</v>
      </c>
      <c r="S44" s="4">
        <v>82</v>
      </c>
      <c r="T44" s="6">
        <v>65.600000000000009</v>
      </c>
      <c r="U44" s="5"/>
      <c r="V44" s="107">
        <v>0.9055431770848632</v>
      </c>
      <c r="W44" s="107">
        <v>0.78860370187603246</v>
      </c>
      <c r="X44" s="7">
        <v>0.92461356092935043</v>
      </c>
      <c r="Y44" s="7">
        <v>0.86763686763686765</v>
      </c>
      <c r="Z44" s="7">
        <v>0.88870861795204048</v>
      </c>
      <c r="AA44" s="5"/>
      <c r="AB44" s="107">
        <v>0.78762081481179391</v>
      </c>
      <c r="AC44" s="107">
        <v>0.52953724178483463</v>
      </c>
      <c r="AD44" s="7">
        <v>0.82715447154471544</v>
      </c>
      <c r="AE44" s="7">
        <v>0.70917157759263028</v>
      </c>
      <c r="AF44" s="7">
        <v>0.57022106974565823</v>
      </c>
      <c r="AG44" s="5"/>
      <c r="AH44" s="4">
        <v>114</v>
      </c>
      <c r="AI44" s="7">
        <v>0.89473684210526316</v>
      </c>
      <c r="AJ44" s="7">
        <v>0.92</v>
      </c>
      <c r="AK44" s="7">
        <v>0.84615384615384615</v>
      </c>
      <c r="AL44" s="7">
        <v>0.76615384615384619</v>
      </c>
      <c r="AM44" s="7">
        <v>0.64138451761202353</v>
      </c>
      <c r="AN44" s="7">
        <v>0.89092317469566884</v>
      </c>
      <c r="AO44" s="5"/>
      <c r="AP44" s="4">
        <v>113</v>
      </c>
      <c r="AQ44" s="7">
        <v>0.88495575221238942</v>
      </c>
      <c r="AR44" s="7">
        <v>0.90789473684210531</v>
      </c>
      <c r="AS44" s="7">
        <v>0.83783783783783783</v>
      </c>
      <c r="AT44" s="7">
        <v>0.74059685678968745</v>
      </c>
      <c r="AU44" s="7">
        <v>0.60853957335253528</v>
      </c>
      <c r="AV44" s="7">
        <v>0.87265414022683963</v>
      </c>
      <c r="AW44" s="5"/>
      <c r="AX44" s="4">
        <v>111</v>
      </c>
      <c r="AY44" s="7">
        <v>0.93693693693693691</v>
      </c>
      <c r="AZ44" s="7">
        <v>0.94594594594594594</v>
      </c>
      <c r="BA44" s="7">
        <v>0.91891891891891897</v>
      </c>
      <c r="BB44" s="7">
        <v>0.85906040268456374</v>
      </c>
      <c r="BC44" s="7">
        <v>0.75812941582743854</v>
      </c>
      <c r="BD44" s="7">
        <v>0.95999138954168906</v>
      </c>
      <c r="BE44" s="5"/>
      <c r="BF44" s="4">
        <v>124</v>
      </c>
      <c r="BG44" s="7">
        <v>0.79838709677419351</v>
      </c>
      <c r="BH44" s="7">
        <v>0.84146341463414631</v>
      </c>
      <c r="BI44" s="7">
        <v>0.7142857142857143</v>
      </c>
      <c r="BJ44" s="7">
        <v>0.55254041570438805</v>
      </c>
      <c r="BK44" s="7">
        <v>0.3977924337699309</v>
      </c>
      <c r="BL44" s="7">
        <v>0.70728839763884521</v>
      </c>
      <c r="BM44" s="2">
        <v>0.55262894072314139</v>
      </c>
      <c r="BN44" s="5"/>
      <c r="BO44" s="4">
        <v>113</v>
      </c>
      <c r="BP44" s="7">
        <v>0.77876106194690264</v>
      </c>
      <c r="BQ44" s="7">
        <v>0.81333333333333335</v>
      </c>
      <c r="BR44" s="7">
        <v>0.71052631578947367</v>
      </c>
      <c r="BS44" s="7">
        <v>0.51385303734297028</v>
      </c>
      <c r="BT44" s="7">
        <v>0.34824825740312176</v>
      </c>
      <c r="BU44" s="7">
        <v>0.67945781728281873</v>
      </c>
      <c r="BV44" s="2">
        <v>0.51472966835403877</v>
      </c>
      <c r="BW44" s="5"/>
      <c r="BX44" s="4">
        <v>112</v>
      </c>
      <c r="BY44" s="7">
        <v>0.7857142857142857</v>
      </c>
      <c r="BZ44" s="7">
        <v>0.82666666666666666</v>
      </c>
      <c r="CA44" s="7">
        <v>0.70270270270270274</v>
      </c>
      <c r="CB44" s="7">
        <v>0.52221827230714546</v>
      </c>
      <c r="CC44" s="7">
        <v>0.35545567930085387</v>
      </c>
      <c r="CD44" s="7">
        <v>0.68898086531343705</v>
      </c>
      <c r="CE44" s="2">
        <v>0.52263268721700284</v>
      </c>
    </row>
    <row r="45" spans="1:83" x14ac:dyDescent="0.25">
      <c r="A45" s="1" t="s">
        <v>668</v>
      </c>
      <c r="B45" s="1" t="s">
        <v>669</v>
      </c>
      <c r="C45" s="3" t="s">
        <v>644</v>
      </c>
      <c r="D45" s="1" t="s">
        <v>597</v>
      </c>
      <c r="E45" s="5"/>
      <c r="F45" s="4">
        <v>127</v>
      </c>
      <c r="G45" s="4">
        <v>69</v>
      </c>
      <c r="H45" s="6">
        <v>54.330708661417326</v>
      </c>
      <c r="I45" s="5"/>
      <c r="J45" s="4">
        <v>115</v>
      </c>
      <c r="K45" s="4">
        <v>66</v>
      </c>
      <c r="L45" s="6">
        <v>57.89473684210526</v>
      </c>
      <c r="M45" s="5"/>
      <c r="N45" s="4">
        <v>114</v>
      </c>
      <c r="O45" s="4">
        <v>62</v>
      </c>
      <c r="P45" s="6">
        <v>54.867256637168147</v>
      </c>
      <c r="Q45" s="5"/>
      <c r="R45" s="4">
        <v>125</v>
      </c>
      <c r="S45" s="4">
        <v>40</v>
      </c>
      <c r="T45" s="6">
        <v>32</v>
      </c>
      <c r="U45" s="5"/>
      <c r="V45" s="107">
        <v>0.87593695232260671</v>
      </c>
      <c r="W45" s="107">
        <v>0.74926453493407508</v>
      </c>
      <c r="X45" s="7">
        <v>0.89692780337941624</v>
      </c>
      <c r="Y45" s="7">
        <v>0.85163683276890823</v>
      </c>
      <c r="Z45" s="7">
        <v>0.90565342666301829</v>
      </c>
      <c r="AA45" s="5"/>
      <c r="AB45" s="107">
        <v>0.69633766295556188</v>
      </c>
      <c r="AC45" s="107">
        <v>0.41921295100304823</v>
      </c>
      <c r="AD45" s="7">
        <v>0.50995246583481879</v>
      </c>
      <c r="AE45" s="7">
        <v>0.93647922998986832</v>
      </c>
      <c r="AF45" s="7">
        <v>0.48249517666567593</v>
      </c>
      <c r="AG45" s="5"/>
      <c r="AH45" s="4">
        <v>114</v>
      </c>
      <c r="AI45" s="7">
        <v>0.8771929824561403</v>
      </c>
      <c r="AJ45" s="7">
        <v>0.91935483870967738</v>
      </c>
      <c r="AK45" s="7">
        <v>0.82692307692307687</v>
      </c>
      <c r="AL45" s="7">
        <v>0.75093632958801504</v>
      </c>
      <c r="AM45" s="7">
        <v>0.62910942251825341</v>
      </c>
      <c r="AN45" s="7">
        <v>0.87276323665777666</v>
      </c>
      <c r="AO45" s="5"/>
      <c r="AP45" s="4">
        <v>113</v>
      </c>
      <c r="AQ45" s="7">
        <v>0.84070796460176989</v>
      </c>
      <c r="AR45" s="7">
        <v>0.8666666666666667</v>
      </c>
      <c r="AS45" s="7">
        <v>0.81132075471698117</v>
      </c>
      <c r="AT45" s="7">
        <v>0.67948313898518753</v>
      </c>
      <c r="AU45" s="7">
        <v>0.54385449215460524</v>
      </c>
      <c r="AV45" s="7">
        <v>0.81511178581576982</v>
      </c>
      <c r="AW45" s="5"/>
      <c r="AX45" s="4">
        <v>111</v>
      </c>
      <c r="AY45" s="7">
        <v>0.90990990990990994</v>
      </c>
      <c r="AZ45" s="7">
        <v>0.90476190476190477</v>
      </c>
      <c r="BA45" s="7">
        <v>0.91666666666666663</v>
      </c>
      <c r="BB45" s="7">
        <v>0.81737413622902266</v>
      </c>
      <c r="BC45" s="7">
        <v>0.7095000333914665</v>
      </c>
      <c r="BD45" s="7">
        <v>0.92524823906657894</v>
      </c>
      <c r="BE45" s="5"/>
      <c r="BF45" s="4">
        <v>124</v>
      </c>
      <c r="BG45" s="7">
        <v>0.69354838709677424</v>
      </c>
      <c r="BH45" s="7">
        <v>0.51470588235294112</v>
      </c>
      <c r="BI45" s="7">
        <v>0.9107142857142857</v>
      </c>
      <c r="BJ45" s="7">
        <v>0.40744466800804835</v>
      </c>
      <c r="BK45" s="7">
        <v>0.26559876884855932</v>
      </c>
      <c r="BL45" s="7">
        <v>0.54929056716753732</v>
      </c>
      <c r="BM45" s="2">
        <v>0.45289435337408135</v>
      </c>
      <c r="BN45" s="5"/>
      <c r="BO45" s="4">
        <v>113</v>
      </c>
      <c r="BP45" s="7">
        <v>0.70796460176991149</v>
      </c>
      <c r="BQ45" s="7">
        <v>0.51515151515151514</v>
      </c>
      <c r="BR45" s="7">
        <v>0.97872340425531912</v>
      </c>
      <c r="BS45" s="7">
        <v>0.45105255409980866</v>
      </c>
      <c r="BT45" s="7">
        <v>0.31573843396108253</v>
      </c>
      <c r="BU45" s="7">
        <v>0.58636667423853484</v>
      </c>
      <c r="BV45" s="2">
        <v>0.52644929088399395</v>
      </c>
      <c r="BW45" s="5"/>
      <c r="BX45" s="4">
        <v>112</v>
      </c>
      <c r="BY45" s="7">
        <v>0.6875</v>
      </c>
      <c r="BZ45" s="7">
        <v>0.5</v>
      </c>
      <c r="CA45" s="7">
        <v>0.92</v>
      </c>
      <c r="CB45" s="7">
        <v>0.39914163090128763</v>
      </c>
      <c r="CC45" s="7">
        <v>0.25209713455924282</v>
      </c>
      <c r="CD45" s="7">
        <v>0.54618612724333238</v>
      </c>
      <c r="CE45" s="2">
        <v>0.45045431611772896</v>
      </c>
    </row>
    <row r="46" spans="1:83" x14ac:dyDescent="0.25">
      <c r="A46" s="1" t="s">
        <v>670</v>
      </c>
      <c r="B46" s="1" t="s">
        <v>671</v>
      </c>
      <c r="C46" s="3" t="s">
        <v>644</v>
      </c>
      <c r="D46" s="1" t="s">
        <v>597</v>
      </c>
      <c r="E46" s="5"/>
      <c r="F46" s="4">
        <v>127</v>
      </c>
      <c r="G46" s="4">
        <v>30</v>
      </c>
      <c r="H46" s="6">
        <v>23.622047244094489</v>
      </c>
      <c r="I46" s="5"/>
      <c r="J46" s="4">
        <v>115</v>
      </c>
      <c r="K46" s="4">
        <v>27</v>
      </c>
      <c r="L46" s="6">
        <v>23.684210526315788</v>
      </c>
      <c r="M46" s="5"/>
      <c r="N46" s="4">
        <v>114</v>
      </c>
      <c r="O46" s="4">
        <v>30</v>
      </c>
      <c r="P46" s="6">
        <v>26.548672566371682</v>
      </c>
      <c r="Q46" s="5"/>
      <c r="R46" s="4">
        <v>125</v>
      </c>
      <c r="S46" s="4">
        <v>21</v>
      </c>
      <c r="T46" s="6">
        <v>16.8</v>
      </c>
      <c r="U46" s="5"/>
      <c r="V46" s="107">
        <v>0.94960983340117011</v>
      </c>
      <c r="W46" s="107">
        <v>0.86362777353404174</v>
      </c>
      <c r="X46" s="7">
        <v>0.93637226970560306</v>
      </c>
      <c r="Y46" s="7">
        <v>0.95352464453011654</v>
      </c>
      <c r="Z46" s="7">
        <v>0.82598449120803563</v>
      </c>
      <c r="AA46" s="5"/>
      <c r="AB46" s="107">
        <v>0.87107479303454183</v>
      </c>
      <c r="AC46" s="107">
        <v>0.60822257315926975</v>
      </c>
      <c r="AD46" s="7">
        <v>0.56947637292464881</v>
      </c>
      <c r="AE46" s="7">
        <v>0.97027196465355103</v>
      </c>
      <c r="AF46" s="7">
        <v>0.59385427087922971</v>
      </c>
      <c r="AG46" s="5"/>
      <c r="AH46" s="4">
        <v>114</v>
      </c>
      <c r="AI46" s="7">
        <v>0.95614035087719296</v>
      </c>
      <c r="AJ46" s="7">
        <v>0.92307692307692313</v>
      </c>
      <c r="AK46" s="7">
        <v>0.96590909090909094</v>
      </c>
      <c r="AL46" s="7">
        <v>0.87710219922380339</v>
      </c>
      <c r="AM46" s="7">
        <v>0.77202909239513784</v>
      </c>
      <c r="AN46" s="7">
        <v>0.98217530605246905</v>
      </c>
      <c r="AO46" s="5"/>
      <c r="AP46" s="4">
        <v>113</v>
      </c>
      <c r="AQ46" s="7">
        <v>0.95575221238938057</v>
      </c>
      <c r="AR46" s="7">
        <v>0.96296296296296291</v>
      </c>
      <c r="AS46" s="7">
        <v>0.95348837209302328</v>
      </c>
      <c r="AT46" s="7">
        <v>0.8828043974279195</v>
      </c>
      <c r="AU46" s="7">
        <v>0.7827402184943294</v>
      </c>
      <c r="AV46" s="7">
        <v>0.98286857636150959</v>
      </c>
      <c r="AW46" s="5"/>
      <c r="AX46" s="4">
        <v>111</v>
      </c>
      <c r="AY46" s="7">
        <v>0.93693693693693691</v>
      </c>
      <c r="AZ46" s="7">
        <v>0.92307692307692313</v>
      </c>
      <c r="BA46" s="7">
        <v>0.94117647058823528</v>
      </c>
      <c r="BB46" s="7">
        <v>0.83097672395040245</v>
      </c>
      <c r="BC46" s="7">
        <v>0.71048009090516628</v>
      </c>
      <c r="BD46" s="7">
        <v>0.95147335699563862</v>
      </c>
      <c r="BE46" s="5"/>
      <c r="BF46" s="4">
        <v>124</v>
      </c>
      <c r="BG46" s="7">
        <v>0.87096774193548387</v>
      </c>
      <c r="BH46" s="7">
        <v>0.58620689655172409</v>
      </c>
      <c r="BI46" s="7">
        <v>0.95789473684210524</v>
      </c>
      <c r="BJ46" s="7">
        <v>0.60176635889201135</v>
      </c>
      <c r="BK46" s="7">
        <v>0.42782918949929943</v>
      </c>
      <c r="BL46" s="7">
        <v>0.77570352828472322</v>
      </c>
      <c r="BM46" s="2">
        <v>0.61406249313294969</v>
      </c>
      <c r="BN46" s="5"/>
      <c r="BO46" s="4">
        <v>113</v>
      </c>
      <c r="BP46" s="7">
        <v>0.86725663716814161</v>
      </c>
      <c r="BQ46" s="7">
        <v>0.55555555555555558</v>
      </c>
      <c r="BR46" s="7">
        <v>0.96511627906976749</v>
      </c>
      <c r="BS46" s="7">
        <v>0.58789204959883301</v>
      </c>
      <c r="BT46" s="7">
        <v>0.40422909504777577</v>
      </c>
      <c r="BU46" s="7">
        <v>0.77155500414989031</v>
      </c>
      <c r="BV46" s="2">
        <v>0.60673233115904845</v>
      </c>
      <c r="BW46" s="5"/>
      <c r="BX46" s="4">
        <v>112</v>
      </c>
      <c r="BY46" s="7">
        <v>0.875</v>
      </c>
      <c r="BZ46" s="7">
        <v>0.56666666666666665</v>
      </c>
      <c r="CA46" s="7">
        <v>0.98780487804878048</v>
      </c>
      <c r="CB46" s="7">
        <v>0.63500931098696478</v>
      </c>
      <c r="CC46" s="7">
        <v>0.46634687800720165</v>
      </c>
      <c r="CD46" s="7">
        <v>0.8036717439667278</v>
      </c>
      <c r="CE46" s="2">
        <v>0.66856961873957299</v>
      </c>
    </row>
    <row r="47" spans="1:83" x14ac:dyDescent="0.25">
      <c r="A47" s="1" t="s">
        <v>672</v>
      </c>
      <c r="B47" s="1" t="s">
        <v>673</v>
      </c>
      <c r="C47" s="3" t="s">
        <v>644</v>
      </c>
      <c r="D47" s="1" t="s">
        <v>597</v>
      </c>
      <c r="E47" s="5"/>
      <c r="F47" s="4">
        <v>127</v>
      </c>
      <c r="G47" s="4">
        <v>30</v>
      </c>
      <c r="H47" s="6">
        <v>23.622047244094489</v>
      </c>
      <c r="I47" s="5"/>
      <c r="J47" s="4">
        <v>115</v>
      </c>
      <c r="K47" s="4">
        <v>26</v>
      </c>
      <c r="L47" s="6">
        <v>22.807017543859647</v>
      </c>
      <c r="M47" s="5"/>
      <c r="N47" s="4">
        <v>114</v>
      </c>
      <c r="O47" s="4">
        <v>26</v>
      </c>
      <c r="P47" s="6">
        <v>23.008849557522126</v>
      </c>
      <c r="Q47" s="5"/>
      <c r="R47" s="4">
        <v>125</v>
      </c>
      <c r="S47" s="4">
        <v>16</v>
      </c>
      <c r="T47" s="6">
        <v>12.8</v>
      </c>
      <c r="U47" s="5"/>
      <c r="V47" s="107">
        <v>0.97057770392656273</v>
      </c>
      <c r="W47" s="107">
        <v>0.91918717550108775</v>
      </c>
      <c r="X47" s="7">
        <v>0.91830870279146137</v>
      </c>
      <c r="Y47" s="7">
        <v>0.98828089375285</v>
      </c>
      <c r="Z47" s="7">
        <v>0.9519951204928101</v>
      </c>
      <c r="AA47" s="5"/>
      <c r="AB47" s="107">
        <v>0.89125307559506817</v>
      </c>
      <c r="AC47" s="107">
        <v>0.64683599901375366</v>
      </c>
      <c r="AD47" s="7">
        <v>0.56239316239316239</v>
      </c>
      <c r="AE47" s="7">
        <v>0.99229261338323083</v>
      </c>
      <c r="AF47" s="7">
        <v>0.6754716677035707</v>
      </c>
      <c r="AG47" s="5"/>
      <c r="AH47" s="4">
        <v>114</v>
      </c>
      <c r="AI47" s="7">
        <v>0.95614035087719296</v>
      </c>
      <c r="AJ47" s="7">
        <v>0.86206896551724133</v>
      </c>
      <c r="AK47" s="7">
        <v>0.9882352941176471</v>
      </c>
      <c r="AL47" s="7">
        <v>0.88030239395212095</v>
      </c>
      <c r="AM47" s="7">
        <v>0.77810813699697823</v>
      </c>
      <c r="AN47" s="7">
        <v>0.98249665090726368</v>
      </c>
      <c r="AO47" s="5"/>
      <c r="AP47" s="4">
        <v>113</v>
      </c>
      <c r="AQ47" s="7">
        <v>0.96460176991150437</v>
      </c>
      <c r="AR47" s="7">
        <v>0.8928571428571429</v>
      </c>
      <c r="AS47" s="7">
        <v>0.9882352941176471</v>
      </c>
      <c r="AT47" s="7">
        <v>0.90271201033146797</v>
      </c>
      <c r="AU47" s="7">
        <v>0.80927900780012552</v>
      </c>
      <c r="AV47" s="7">
        <v>0.99614501286281032</v>
      </c>
      <c r="AW47" s="5"/>
      <c r="AX47" s="4">
        <v>111</v>
      </c>
      <c r="AY47" s="7">
        <v>0.99099099099099097</v>
      </c>
      <c r="AZ47" s="7">
        <v>1</v>
      </c>
      <c r="BA47" s="7">
        <v>0.98837209302325579</v>
      </c>
      <c r="BB47" s="7">
        <v>0.97454712221967443</v>
      </c>
      <c r="BC47" s="7">
        <v>0.92490171102933461</v>
      </c>
      <c r="BD47" s="7">
        <v>1</v>
      </c>
      <c r="BE47" s="5"/>
      <c r="BF47" s="4">
        <v>124</v>
      </c>
      <c r="BG47" s="7">
        <v>0.88709677419354838</v>
      </c>
      <c r="BH47" s="7">
        <v>0.53333333333333333</v>
      </c>
      <c r="BI47" s="7">
        <v>1</v>
      </c>
      <c r="BJ47" s="7">
        <v>0.63406408094435074</v>
      </c>
      <c r="BK47" s="7">
        <v>0.46604587148301585</v>
      </c>
      <c r="BL47" s="7">
        <v>0.80208229040568568</v>
      </c>
      <c r="BM47" s="2">
        <v>0.68132043185581737</v>
      </c>
      <c r="BN47" s="5"/>
      <c r="BO47" s="4">
        <v>113</v>
      </c>
      <c r="BP47" s="7">
        <v>0.89380530973451322</v>
      </c>
      <c r="BQ47" s="7">
        <v>0.57692307692307687</v>
      </c>
      <c r="BR47" s="7">
        <v>0.9885057471264368</v>
      </c>
      <c r="BS47" s="7">
        <v>0.65355135411343901</v>
      </c>
      <c r="BT47" s="7">
        <v>0.47766793180218226</v>
      </c>
      <c r="BU47" s="7">
        <v>0.82943477642469565</v>
      </c>
      <c r="BV47" s="2">
        <v>0.68261902117255513</v>
      </c>
      <c r="BW47" s="5"/>
      <c r="BX47" s="4">
        <v>112</v>
      </c>
      <c r="BY47" s="7">
        <v>0.8928571428571429</v>
      </c>
      <c r="BZ47" s="7">
        <v>0.57692307692307687</v>
      </c>
      <c r="CA47" s="7">
        <v>0.98837209302325579</v>
      </c>
      <c r="CB47" s="7">
        <v>0.65289256198347123</v>
      </c>
      <c r="CC47" s="7">
        <v>0.47678943261376322</v>
      </c>
      <c r="CD47" s="7">
        <v>0.82899569135317908</v>
      </c>
      <c r="CE47" s="2">
        <v>0.68204898426359595</v>
      </c>
    </row>
    <row r="48" spans="1:83" x14ac:dyDescent="0.25">
      <c r="A48" s="1" t="s">
        <v>674</v>
      </c>
      <c r="B48" s="1" t="s">
        <v>675</v>
      </c>
      <c r="C48" s="3" t="s">
        <v>644</v>
      </c>
      <c r="D48" s="1" t="s">
        <v>597</v>
      </c>
      <c r="E48" s="5"/>
      <c r="F48" s="4">
        <v>127</v>
      </c>
      <c r="G48" s="4">
        <v>45</v>
      </c>
      <c r="H48" s="6">
        <v>35.433070866141733</v>
      </c>
      <c r="I48" s="5"/>
      <c r="J48" s="4">
        <v>115</v>
      </c>
      <c r="K48" s="4">
        <v>49</v>
      </c>
      <c r="L48" s="6">
        <v>42.982456140350877</v>
      </c>
      <c r="M48" s="5"/>
      <c r="N48" s="4">
        <v>114</v>
      </c>
      <c r="O48" s="4">
        <v>47</v>
      </c>
      <c r="P48" s="6">
        <v>41.592920353982301</v>
      </c>
      <c r="Q48" s="5"/>
      <c r="R48" s="4">
        <v>125</v>
      </c>
      <c r="S48" s="4">
        <v>32</v>
      </c>
      <c r="T48" s="6">
        <v>25.6</v>
      </c>
      <c r="U48" s="5"/>
      <c r="V48" s="107">
        <v>0.87285492292478783</v>
      </c>
      <c r="W48" s="107">
        <v>0.73510259914993792</v>
      </c>
      <c r="X48" s="7">
        <v>0.88490745545753324</v>
      </c>
      <c r="Y48" s="7">
        <v>0.86885322822822819</v>
      </c>
      <c r="Z48" s="7">
        <v>0.8966667178801091</v>
      </c>
      <c r="AA48" s="5"/>
      <c r="AB48" s="107">
        <v>0.75013508829166831</v>
      </c>
      <c r="AC48" s="107">
        <v>0.44886518506889417</v>
      </c>
      <c r="AD48" s="7">
        <v>0.50387417378298838</v>
      </c>
      <c r="AE48" s="7">
        <v>0.91985049496916582</v>
      </c>
      <c r="AF48" s="7">
        <v>0.50262456579274339</v>
      </c>
      <c r="AG48" s="5"/>
      <c r="AH48" s="4">
        <v>114</v>
      </c>
      <c r="AI48" s="7">
        <v>0.88596491228070173</v>
      </c>
      <c r="AJ48" s="7">
        <v>0.95</v>
      </c>
      <c r="AK48" s="7">
        <v>0.85135135135135132</v>
      </c>
      <c r="AL48" s="7">
        <v>0.76196594924510119</v>
      </c>
      <c r="AM48" s="7">
        <v>0.64192377532457146</v>
      </c>
      <c r="AN48" s="7">
        <v>0.88200812316563093</v>
      </c>
      <c r="AO48" s="5"/>
      <c r="AP48" s="4">
        <v>113</v>
      </c>
      <c r="AQ48" s="7">
        <v>0.84070796460176989</v>
      </c>
      <c r="AR48" s="7">
        <v>0.85365853658536583</v>
      </c>
      <c r="AS48" s="7">
        <v>0.83333333333333337</v>
      </c>
      <c r="AT48" s="7">
        <v>0.6660098522167488</v>
      </c>
      <c r="AU48" s="7">
        <v>0.52580586692350106</v>
      </c>
      <c r="AV48" s="7">
        <v>0.80621383750999653</v>
      </c>
      <c r="AW48" s="5"/>
      <c r="AX48" s="4">
        <v>111</v>
      </c>
      <c r="AY48" s="7">
        <v>0.89189189189189189</v>
      </c>
      <c r="AZ48" s="7">
        <v>0.85106382978723405</v>
      </c>
      <c r="BA48" s="7">
        <v>0.921875</v>
      </c>
      <c r="BB48" s="7">
        <v>0.77733199598796388</v>
      </c>
      <c r="BC48" s="7">
        <v>0.65852792264645188</v>
      </c>
      <c r="BD48" s="7">
        <v>0.89613606932947587</v>
      </c>
      <c r="BE48" s="5"/>
      <c r="BF48" s="4">
        <v>124</v>
      </c>
      <c r="BG48" s="7">
        <v>0.7661290322580645</v>
      </c>
      <c r="BH48" s="7">
        <v>0.53333333333333333</v>
      </c>
      <c r="BI48" s="7">
        <v>0.89873417721518989</v>
      </c>
      <c r="BJ48" s="7">
        <v>0.46070785842831435</v>
      </c>
      <c r="BK48" s="7">
        <v>0.29760497518281387</v>
      </c>
      <c r="BL48" s="7">
        <v>0.62381074167381478</v>
      </c>
      <c r="BM48" s="2">
        <v>0.47479103534366335</v>
      </c>
      <c r="BN48" s="5"/>
      <c r="BO48" s="4">
        <v>113</v>
      </c>
      <c r="BP48" s="7">
        <v>0.76106194690265483</v>
      </c>
      <c r="BQ48" s="7">
        <v>0.51020408163265307</v>
      </c>
      <c r="BR48" s="7">
        <v>0.953125</v>
      </c>
      <c r="BS48" s="7">
        <v>0.48782944435118353</v>
      </c>
      <c r="BT48" s="7">
        <v>0.334083537486142</v>
      </c>
      <c r="BU48" s="7">
        <v>0.641575351216225</v>
      </c>
      <c r="BV48" s="2">
        <v>0.53184993287353333</v>
      </c>
      <c r="BW48" s="5"/>
      <c r="BX48" s="4">
        <v>112</v>
      </c>
      <c r="BY48" s="7">
        <v>0.7232142857142857</v>
      </c>
      <c r="BZ48" s="7">
        <v>0.46808510638297873</v>
      </c>
      <c r="CA48" s="7">
        <v>0.90769230769230769</v>
      </c>
      <c r="CB48" s="7">
        <v>0.39805825242718457</v>
      </c>
      <c r="CC48" s="7">
        <v>0.2330246736417689</v>
      </c>
      <c r="CD48" s="7">
        <v>0.5630918312126002</v>
      </c>
      <c r="CE48" s="2">
        <v>0.42826996905443859</v>
      </c>
    </row>
    <row r="49" spans="1:83" x14ac:dyDescent="0.25">
      <c r="A49" s="1" t="s">
        <v>676</v>
      </c>
      <c r="B49" s="1" t="s">
        <v>677</v>
      </c>
      <c r="C49" s="3" t="s">
        <v>644</v>
      </c>
      <c r="D49" s="1" t="s">
        <v>597</v>
      </c>
      <c r="E49" s="5"/>
      <c r="F49" s="4">
        <v>127</v>
      </c>
      <c r="G49" s="4">
        <v>48</v>
      </c>
      <c r="H49" s="6">
        <v>37.795275590551185</v>
      </c>
      <c r="I49" s="5"/>
      <c r="J49" s="4">
        <v>115</v>
      </c>
      <c r="K49" s="4">
        <v>42</v>
      </c>
      <c r="L49" s="6">
        <v>36.84210526315789</v>
      </c>
      <c r="M49" s="5"/>
      <c r="N49" s="4">
        <v>114</v>
      </c>
      <c r="O49" s="4">
        <v>39</v>
      </c>
      <c r="P49" s="6">
        <v>34.513274336283189</v>
      </c>
      <c r="Q49" s="5"/>
      <c r="R49" s="4">
        <v>125</v>
      </c>
      <c r="S49" s="4">
        <v>36</v>
      </c>
      <c r="T49" s="6">
        <v>28.8</v>
      </c>
      <c r="U49" s="5"/>
      <c r="V49" s="107">
        <v>0.92603549054410716</v>
      </c>
      <c r="W49" s="107">
        <v>0.83942137972121045</v>
      </c>
      <c r="X49" s="7">
        <v>0.8718544328300426</v>
      </c>
      <c r="Y49" s="7">
        <v>0.95787316491541841</v>
      </c>
      <c r="Z49" s="7">
        <v>0.86603006598745313</v>
      </c>
      <c r="AA49" s="5"/>
      <c r="AB49" s="107">
        <v>0.80302512812147409</v>
      </c>
      <c r="AC49" s="107">
        <v>0.5549692541192025</v>
      </c>
      <c r="AD49" s="7">
        <v>0.61921648091860859</v>
      </c>
      <c r="AE49" s="7">
        <v>0.90980169100948571</v>
      </c>
      <c r="AF49" s="7">
        <v>0.58885063734858378</v>
      </c>
      <c r="AG49" s="5"/>
      <c r="AH49" s="4">
        <v>114</v>
      </c>
      <c r="AI49" s="7">
        <v>0.92982456140350878</v>
      </c>
      <c r="AJ49" s="7">
        <v>0.90476190476190477</v>
      </c>
      <c r="AK49" s="7">
        <v>0.94444444444444442</v>
      </c>
      <c r="AL49" s="7">
        <v>0.84920634920634919</v>
      </c>
      <c r="AM49" s="7">
        <v>0.74853205375666043</v>
      </c>
      <c r="AN49" s="7">
        <v>0.94988064465603805</v>
      </c>
      <c r="AO49" s="5"/>
      <c r="AP49" s="4">
        <v>113</v>
      </c>
      <c r="AQ49" s="7">
        <v>0.92035398230088494</v>
      </c>
      <c r="AR49" s="7">
        <v>0.8571428571428571</v>
      </c>
      <c r="AS49" s="7">
        <v>0.95774647887323938</v>
      </c>
      <c r="AT49" s="7">
        <v>0.82695252679938747</v>
      </c>
      <c r="AU49" s="7">
        <v>0.71879808121961142</v>
      </c>
      <c r="AV49" s="7">
        <v>0.93510697237916351</v>
      </c>
      <c r="AW49" s="5"/>
      <c r="AX49" s="4">
        <v>111</v>
      </c>
      <c r="AY49" s="7">
        <v>0.92792792792792789</v>
      </c>
      <c r="AZ49" s="7">
        <v>0.85365853658536583</v>
      </c>
      <c r="BA49" s="7">
        <v>0.97142857142857142</v>
      </c>
      <c r="BB49" s="7">
        <v>0.8421052631578948</v>
      </c>
      <c r="BC49" s="7">
        <v>0.73713012813777334</v>
      </c>
      <c r="BD49" s="7">
        <v>0.94708039817801615</v>
      </c>
      <c r="BE49" s="5"/>
      <c r="BF49" s="4">
        <v>124</v>
      </c>
      <c r="BG49" s="7">
        <v>0.782258064516129</v>
      </c>
      <c r="BH49" s="7">
        <v>0.5957446808510638</v>
      </c>
      <c r="BI49" s="7">
        <v>0.89610389610389607</v>
      </c>
      <c r="BJ49" s="7">
        <v>0.5153445280833816</v>
      </c>
      <c r="BK49" s="7">
        <v>0.35895038259633877</v>
      </c>
      <c r="BL49" s="7">
        <v>0.67173867357042438</v>
      </c>
      <c r="BM49" s="2">
        <v>0.52569412596291731</v>
      </c>
      <c r="BN49" s="5"/>
      <c r="BO49" s="4">
        <v>113</v>
      </c>
      <c r="BP49" s="7">
        <v>0.79646017699115046</v>
      </c>
      <c r="BQ49" s="7">
        <v>0.59523809523809523</v>
      </c>
      <c r="BR49" s="7">
        <v>0.91549295774647887</v>
      </c>
      <c r="BS49" s="7">
        <v>0.53959255978742249</v>
      </c>
      <c r="BT49" s="7">
        <v>0.37785112363916645</v>
      </c>
      <c r="BU49" s="7">
        <v>0.70133399593567858</v>
      </c>
      <c r="BV49" s="2">
        <v>0.55316960722458797</v>
      </c>
      <c r="BW49" s="5"/>
      <c r="BX49" s="4">
        <v>112</v>
      </c>
      <c r="BY49" s="7">
        <v>0.8303571428571429</v>
      </c>
      <c r="BZ49" s="7">
        <v>0.66666666666666663</v>
      </c>
      <c r="CA49" s="7">
        <v>0.9178082191780822</v>
      </c>
      <c r="CB49" s="7">
        <v>0.60997067448680353</v>
      </c>
      <c r="CC49" s="7">
        <v>0.45349235820946504</v>
      </c>
      <c r="CD49" s="7">
        <v>0.76644899076414208</v>
      </c>
      <c r="CE49" s="2">
        <v>0.6163673221376087</v>
      </c>
    </row>
    <row r="50" spans="1:83" x14ac:dyDescent="0.25">
      <c r="A50" s="1" t="s">
        <v>678</v>
      </c>
      <c r="B50" s="1" t="s">
        <v>679</v>
      </c>
      <c r="C50" s="3" t="s">
        <v>644</v>
      </c>
      <c r="D50" s="1" t="s">
        <v>597</v>
      </c>
      <c r="E50" s="5"/>
      <c r="F50" s="4">
        <v>127</v>
      </c>
      <c r="G50" s="4">
        <v>55</v>
      </c>
      <c r="H50" s="6">
        <v>43.30708661417323</v>
      </c>
      <c r="I50" s="5"/>
      <c r="J50" s="4">
        <v>115</v>
      </c>
      <c r="K50" s="4">
        <v>50</v>
      </c>
      <c r="L50" s="6">
        <v>43.859649122807014</v>
      </c>
      <c r="M50" s="5"/>
      <c r="N50" s="4">
        <v>114</v>
      </c>
      <c r="O50" s="4">
        <v>48</v>
      </c>
      <c r="P50" s="6">
        <v>42.477876106194692</v>
      </c>
      <c r="Q50" s="5"/>
      <c r="R50" s="4">
        <v>125</v>
      </c>
      <c r="S50" s="4">
        <v>29</v>
      </c>
      <c r="T50" s="6">
        <v>23.200000000000003</v>
      </c>
      <c r="U50" s="5"/>
      <c r="V50" s="107">
        <v>0.97642565714293705</v>
      </c>
      <c r="W50" s="107">
        <v>0.95187021506719405</v>
      </c>
      <c r="X50" s="7">
        <v>0.97236394557823125</v>
      </c>
      <c r="Y50" s="7">
        <v>0.97948717948717945</v>
      </c>
      <c r="Z50" s="7">
        <v>1.0019116298037694</v>
      </c>
      <c r="AA50" s="5"/>
      <c r="AB50" s="107">
        <v>0.77096842162500168</v>
      </c>
      <c r="AC50" s="107">
        <v>0.50927054582246134</v>
      </c>
      <c r="AD50" s="7">
        <v>0.51388888888888884</v>
      </c>
      <c r="AE50" s="7">
        <v>0.96947751322751319</v>
      </c>
      <c r="AF50" s="7">
        <v>0.55875219219899153</v>
      </c>
      <c r="AG50" s="5"/>
      <c r="AH50" s="4">
        <v>114</v>
      </c>
      <c r="AI50" s="7">
        <v>0.97368421052631582</v>
      </c>
      <c r="AJ50" s="7">
        <v>0.97959183673469385</v>
      </c>
      <c r="AK50" s="7">
        <v>0.96923076923076923</v>
      </c>
      <c r="AL50" s="7">
        <v>0.94644534920137802</v>
      </c>
      <c r="AM50" s="7">
        <v>0.88665725569523934</v>
      </c>
      <c r="AN50" s="7">
        <v>1</v>
      </c>
      <c r="AO50" s="5"/>
      <c r="AP50" s="4">
        <v>113</v>
      </c>
      <c r="AQ50" s="7">
        <v>0.96460176991150437</v>
      </c>
      <c r="AR50" s="7">
        <v>0.95833333333333337</v>
      </c>
      <c r="AS50" s="7">
        <v>0.96923076923076923</v>
      </c>
      <c r="AT50" s="7">
        <v>0.9275641025641026</v>
      </c>
      <c r="AU50" s="7">
        <v>0.85785022608040018</v>
      </c>
      <c r="AV50" s="7">
        <v>0.99727797904780502</v>
      </c>
      <c r="AW50" s="5"/>
      <c r="AX50" s="4">
        <v>111</v>
      </c>
      <c r="AY50" s="7">
        <v>0.99099099099099097</v>
      </c>
      <c r="AZ50" s="7">
        <v>0.97916666666666663</v>
      </c>
      <c r="BA50" s="7">
        <v>1</v>
      </c>
      <c r="BB50" s="7">
        <v>0.98160119343610142</v>
      </c>
      <c r="BC50" s="7">
        <v>0.94570907621979372</v>
      </c>
      <c r="BD50" s="7">
        <v>1</v>
      </c>
      <c r="BE50" s="5"/>
      <c r="BF50" s="4">
        <v>124</v>
      </c>
      <c r="BG50" s="7">
        <v>0.7661290322580645</v>
      </c>
      <c r="BH50" s="7">
        <v>0.5</v>
      </c>
      <c r="BI50" s="7">
        <v>0.97142857142857142</v>
      </c>
      <c r="BJ50" s="7">
        <v>0.49776536312849168</v>
      </c>
      <c r="BK50" s="7">
        <v>0.35406005933909868</v>
      </c>
      <c r="BL50" s="7">
        <v>0.64147066691788468</v>
      </c>
      <c r="BM50" s="2">
        <v>0.55220584364131864</v>
      </c>
      <c r="BN50" s="5"/>
      <c r="BO50" s="4">
        <v>113</v>
      </c>
      <c r="BP50" s="7">
        <v>0.76106194690265483</v>
      </c>
      <c r="BQ50" s="7">
        <v>0.5</v>
      </c>
      <c r="BR50" s="7">
        <v>0.96825396825396826</v>
      </c>
      <c r="BS50" s="7">
        <v>0.4915847358773538</v>
      </c>
      <c r="BT50" s="7">
        <v>0.3413098570564656</v>
      </c>
      <c r="BU50" s="7">
        <v>0.64185961469824204</v>
      </c>
      <c r="BV50" s="2">
        <v>0.54538807239921649</v>
      </c>
      <c r="BW50" s="5"/>
      <c r="BX50" s="4">
        <v>112</v>
      </c>
      <c r="BY50" s="7">
        <v>0.7857142857142857</v>
      </c>
      <c r="BZ50" s="7">
        <v>0.54166666666666663</v>
      </c>
      <c r="CA50" s="7">
        <v>0.96875</v>
      </c>
      <c r="CB50" s="7">
        <v>0.53846153846153844</v>
      </c>
      <c r="CC50" s="7">
        <v>0.38790231733101765</v>
      </c>
      <c r="CD50" s="7">
        <v>0.68902075959205933</v>
      </c>
      <c r="CE50" s="2">
        <v>0.58333333333333337</v>
      </c>
    </row>
    <row r="51" spans="1:83" x14ac:dyDescent="0.25">
      <c r="A51" s="1" t="s">
        <v>680</v>
      </c>
      <c r="B51" s="1" t="s">
        <v>681</v>
      </c>
      <c r="C51" s="3" t="s">
        <v>644</v>
      </c>
      <c r="D51" s="1" t="s">
        <v>597</v>
      </c>
      <c r="E51" s="5"/>
      <c r="F51" s="4">
        <v>127</v>
      </c>
      <c r="G51" s="4">
        <v>46</v>
      </c>
      <c r="H51" s="6">
        <v>36.220472440944881</v>
      </c>
      <c r="I51" s="5"/>
      <c r="J51" s="4">
        <v>115</v>
      </c>
      <c r="K51" s="4">
        <v>36</v>
      </c>
      <c r="L51" s="6">
        <v>31.578947368421051</v>
      </c>
      <c r="M51" s="5"/>
      <c r="N51" s="4">
        <v>114</v>
      </c>
      <c r="O51" s="4">
        <v>38</v>
      </c>
      <c r="P51" s="6">
        <v>33.628318584070797</v>
      </c>
      <c r="Q51" s="5"/>
      <c r="R51" s="4">
        <v>125</v>
      </c>
      <c r="S51" s="4">
        <v>39</v>
      </c>
      <c r="T51" s="6">
        <v>31.200000000000003</v>
      </c>
      <c r="U51" s="5"/>
      <c r="V51" s="107">
        <v>0.9735275564339374</v>
      </c>
      <c r="W51" s="107">
        <v>0.94031208111209796</v>
      </c>
      <c r="X51" s="7">
        <v>0.94871794871794868</v>
      </c>
      <c r="Y51" s="7">
        <v>0.98666508613877035</v>
      </c>
      <c r="Z51" s="7">
        <v>0.93916381168340035</v>
      </c>
      <c r="AA51" s="5"/>
      <c r="AB51" s="107">
        <v>0.88263886056849228</v>
      </c>
      <c r="AC51" s="107">
        <v>0.73030094005813295</v>
      </c>
      <c r="AD51" s="7">
        <v>0.76549707602339179</v>
      </c>
      <c r="AE51" s="7">
        <v>0.94345932320615866</v>
      </c>
      <c r="AF51" s="7">
        <v>0.75971684665081629</v>
      </c>
      <c r="AG51" s="5"/>
      <c r="AH51" s="4">
        <v>114</v>
      </c>
      <c r="AI51" s="7">
        <v>0.95614035087719296</v>
      </c>
      <c r="AJ51" s="7">
        <v>0.89743589743589747</v>
      </c>
      <c r="AK51" s="7">
        <v>0.98666666666666669</v>
      </c>
      <c r="AL51" s="7">
        <v>0.90073145245559039</v>
      </c>
      <c r="AM51" s="7">
        <v>0.81583362497497025</v>
      </c>
      <c r="AN51" s="7">
        <v>0.98562927993621063</v>
      </c>
      <c r="AO51" s="5"/>
      <c r="AP51" s="4">
        <v>113</v>
      </c>
      <c r="AQ51" s="7">
        <v>0.97345132743362828</v>
      </c>
      <c r="AR51" s="7">
        <v>0.94871794871794868</v>
      </c>
      <c r="AS51" s="7">
        <v>0.98648648648648651</v>
      </c>
      <c r="AT51" s="7">
        <v>0.94090988321422342</v>
      </c>
      <c r="AU51" s="7">
        <v>0.8749613837649155</v>
      </c>
      <c r="AV51" s="7">
        <v>1</v>
      </c>
      <c r="AW51" s="5"/>
      <c r="AX51" s="4">
        <v>111</v>
      </c>
      <c r="AY51" s="7">
        <v>0.99099099099099097</v>
      </c>
      <c r="AZ51" s="7">
        <v>1</v>
      </c>
      <c r="BA51" s="7">
        <v>0.98684210526315785</v>
      </c>
      <c r="BB51" s="7">
        <v>0.97929490766648009</v>
      </c>
      <c r="BC51" s="7">
        <v>0.93890554458804631</v>
      </c>
      <c r="BD51" s="7">
        <v>1</v>
      </c>
      <c r="BE51" s="5"/>
      <c r="BF51" s="4">
        <v>124</v>
      </c>
      <c r="BG51" s="7">
        <v>0.87903225806451613</v>
      </c>
      <c r="BH51" s="7">
        <v>0.75555555555555554</v>
      </c>
      <c r="BI51" s="7">
        <v>0.94936708860759489</v>
      </c>
      <c r="BJ51" s="7">
        <v>0.72933643771827705</v>
      </c>
      <c r="BK51" s="7">
        <v>0.60239305292240986</v>
      </c>
      <c r="BL51" s="7">
        <v>0.85627982251414436</v>
      </c>
      <c r="BM51" s="2">
        <v>0.73522495626413764</v>
      </c>
      <c r="BN51" s="5"/>
      <c r="BO51" s="4">
        <v>113</v>
      </c>
      <c r="BP51" s="7">
        <v>0.88495575221238942</v>
      </c>
      <c r="BQ51" s="7">
        <v>0.77777777777777779</v>
      </c>
      <c r="BR51" s="7">
        <v>0.93506493506493504</v>
      </c>
      <c r="BS51" s="7">
        <v>0.72901678657074342</v>
      </c>
      <c r="BT51" s="7">
        <v>0.59154020071451086</v>
      </c>
      <c r="BU51" s="7">
        <v>0.86649337242697599</v>
      </c>
      <c r="BV51" s="2">
        <v>0.73044641823723544</v>
      </c>
      <c r="BW51" s="5"/>
      <c r="BX51" s="4">
        <v>112</v>
      </c>
      <c r="BY51" s="7">
        <v>0.8839285714285714</v>
      </c>
      <c r="BZ51" s="7">
        <v>0.76315789473684215</v>
      </c>
      <c r="CA51" s="7">
        <v>0.94594594594594594</v>
      </c>
      <c r="CB51" s="7">
        <v>0.73254959588537849</v>
      </c>
      <c r="CC51" s="7">
        <v>0.59721422912521049</v>
      </c>
      <c r="CD51" s="7">
        <v>0.86788496264554638</v>
      </c>
      <c r="CE51" s="2">
        <v>0.73645629751128305</v>
      </c>
    </row>
    <row r="52" spans="1:83" x14ac:dyDescent="0.25">
      <c r="A52" s="1" t="s">
        <v>682</v>
      </c>
      <c r="B52" s="1" t="s">
        <v>683</v>
      </c>
      <c r="C52" s="3" t="s">
        <v>644</v>
      </c>
      <c r="D52" s="1" t="s">
        <v>597</v>
      </c>
      <c r="E52" s="5"/>
      <c r="F52" s="4">
        <v>127</v>
      </c>
      <c r="G52" s="4">
        <v>38</v>
      </c>
      <c r="H52" s="6">
        <v>29.921259842519685</v>
      </c>
      <c r="I52" s="5"/>
      <c r="J52" s="4">
        <v>115</v>
      </c>
      <c r="K52" s="4">
        <v>28</v>
      </c>
      <c r="L52" s="6">
        <v>24.561403508771928</v>
      </c>
      <c r="M52" s="5"/>
      <c r="N52" s="4">
        <v>114</v>
      </c>
      <c r="O52" s="4">
        <v>26</v>
      </c>
      <c r="P52" s="6">
        <v>23.008849557522126</v>
      </c>
      <c r="Q52" s="5"/>
      <c r="R52" s="4">
        <v>125</v>
      </c>
      <c r="S52" s="4">
        <v>6</v>
      </c>
      <c r="T52" s="6">
        <v>4.8000000000000007</v>
      </c>
      <c r="U52" s="5"/>
      <c r="V52" s="107">
        <v>0.94674040598586473</v>
      </c>
      <c r="W52" s="107">
        <v>0.85726673226372996</v>
      </c>
      <c r="X52" s="7">
        <v>0.84460297766749381</v>
      </c>
      <c r="Y52" s="7">
        <v>0.98402678144428501</v>
      </c>
      <c r="Z52" s="7">
        <v>1.0032203328375018</v>
      </c>
      <c r="AA52" s="5"/>
      <c r="AB52" s="107">
        <v>0.72897040631839383</v>
      </c>
      <c r="AC52" s="107">
        <v>2.2782001513200669E-2</v>
      </c>
      <c r="AD52" s="7">
        <v>5.5148555148555149E-2</v>
      </c>
      <c r="AE52" s="7">
        <v>0.96145587198938776</v>
      </c>
      <c r="AF52" s="7">
        <v>2.4676898255534735E-2</v>
      </c>
      <c r="AG52" s="5"/>
      <c r="AH52" s="4">
        <v>114</v>
      </c>
      <c r="AI52" s="7">
        <v>0.96491228070175439</v>
      </c>
      <c r="AJ52" s="7">
        <v>0.875</v>
      </c>
      <c r="AK52" s="7">
        <v>1</v>
      </c>
      <c r="AL52" s="7">
        <v>0.90966719492868464</v>
      </c>
      <c r="AM52" s="7">
        <v>0.82306511656693948</v>
      </c>
      <c r="AN52" s="7">
        <v>0.9962692732904298</v>
      </c>
      <c r="AO52" s="5"/>
      <c r="AP52" s="4">
        <v>113</v>
      </c>
      <c r="AQ52" s="7">
        <v>0.92035398230088494</v>
      </c>
      <c r="AR52" s="7">
        <v>0.77419354838709675</v>
      </c>
      <c r="AS52" s="7">
        <v>0.97560975609756095</v>
      </c>
      <c r="AT52" s="7">
        <v>0.7893973907641334</v>
      </c>
      <c r="AU52" s="7">
        <v>0.65884634424450494</v>
      </c>
      <c r="AV52" s="7">
        <v>0.91994843728376174</v>
      </c>
      <c r="AW52" s="5"/>
      <c r="AX52" s="4">
        <v>111</v>
      </c>
      <c r="AY52" s="7">
        <v>0.95495495495495497</v>
      </c>
      <c r="AZ52" s="7">
        <v>0.88461538461538458</v>
      </c>
      <c r="BA52" s="7">
        <v>0.97647058823529409</v>
      </c>
      <c r="BB52" s="7">
        <v>0.87273561109837194</v>
      </c>
      <c r="BC52" s="7">
        <v>0.76402177395784876</v>
      </c>
      <c r="BD52" s="7">
        <v>0.98144944823889524</v>
      </c>
      <c r="BE52" s="5"/>
      <c r="BF52" s="4">
        <v>124</v>
      </c>
      <c r="BG52" s="7">
        <v>0.69354838709677424</v>
      </c>
      <c r="BH52" s="7">
        <v>5.5555555555555552E-2</v>
      </c>
      <c r="BI52" s="7">
        <v>0.95454545454545459</v>
      </c>
      <c r="BJ52" s="7">
        <v>1.3400335008375262E-2</v>
      </c>
      <c r="BK52" s="7">
        <v>-0.10138196005801335</v>
      </c>
      <c r="BL52" s="7">
        <v>0.12818263007476388</v>
      </c>
      <c r="BM52" s="2">
        <v>2.1366862882140313E-2</v>
      </c>
      <c r="BN52" s="5"/>
      <c r="BO52" s="4">
        <v>113</v>
      </c>
      <c r="BP52" s="7">
        <v>0.74336283185840712</v>
      </c>
      <c r="BQ52" s="7">
        <v>7.1428571428571425E-2</v>
      </c>
      <c r="BR52" s="7">
        <v>0.96470588235294119</v>
      </c>
      <c r="BS52" s="7">
        <v>4.9869527399246515E-2</v>
      </c>
      <c r="BT52" s="7">
        <v>-9.1558655610144243E-2</v>
      </c>
      <c r="BU52" s="7">
        <v>0.19129771040863727</v>
      </c>
      <c r="BV52" s="2">
        <v>7.5860044443578051E-2</v>
      </c>
      <c r="BW52" s="5"/>
      <c r="BX52" s="4">
        <v>112</v>
      </c>
      <c r="BY52" s="7">
        <v>0.75</v>
      </c>
      <c r="BZ52" s="7">
        <v>3.8461538461538464E-2</v>
      </c>
      <c r="CA52" s="7">
        <v>0.96511627906976749</v>
      </c>
      <c r="CB52" s="7">
        <v>5.0761421319802311E-3</v>
      </c>
      <c r="CC52" s="7">
        <v>-0.1133413646958534</v>
      </c>
      <c r="CD52" s="7">
        <v>0.12349364895981386</v>
      </c>
      <c r="CE52" s="2">
        <v>8.1397715084250734E-3</v>
      </c>
    </row>
    <row r="53" spans="1:83" x14ac:dyDescent="0.25">
      <c r="A53" s="1" t="s">
        <v>684</v>
      </c>
      <c r="B53" s="1" t="s">
        <v>685</v>
      </c>
      <c r="C53" s="3" t="s">
        <v>644</v>
      </c>
      <c r="D53" s="1" t="s">
        <v>597</v>
      </c>
      <c r="E53" s="5"/>
      <c r="F53" s="4">
        <v>127</v>
      </c>
      <c r="G53" s="4">
        <v>10</v>
      </c>
      <c r="H53" s="6">
        <v>7.8740157480314963</v>
      </c>
      <c r="I53" s="5"/>
      <c r="J53" s="4">
        <v>115</v>
      </c>
      <c r="K53" s="4">
        <v>9</v>
      </c>
      <c r="L53" s="6">
        <v>7.8947368421052628</v>
      </c>
      <c r="M53" s="5"/>
      <c r="N53" s="4">
        <v>114</v>
      </c>
      <c r="O53" s="4">
        <v>10</v>
      </c>
      <c r="P53" s="6">
        <v>8.8495575221238951</v>
      </c>
      <c r="Q53" s="5"/>
      <c r="R53" s="4">
        <v>125</v>
      </c>
      <c r="S53" s="4">
        <v>8</v>
      </c>
      <c r="T53" s="6">
        <v>6.4</v>
      </c>
      <c r="U53" s="5"/>
      <c r="V53" s="107">
        <v>0.97929648325549579</v>
      </c>
      <c r="W53" s="107">
        <v>0.85148894824486199</v>
      </c>
      <c r="X53" s="7">
        <v>0.96296296296296291</v>
      </c>
      <c r="Y53" s="7">
        <v>0.98106753428462434</v>
      </c>
      <c r="Z53" s="7">
        <v>0.93120796018524399</v>
      </c>
      <c r="AA53" s="5"/>
      <c r="AB53" s="107">
        <v>0.94562653779753414</v>
      </c>
      <c r="AC53" s="107">
        <v>0.56723577947530957</v>
      </c>
      <c r="AD53" s="7">
        <v>0.5</v>
      </c>
      <c r="AE53" s="7">
        <v>0.98483124576474967</v>
      </c>
      <c r="AF53" s="7">
        <v>0.56266699966387101</v>
      </c>
      <c r="AG53" s="5"/>
      <c r="AH53" s="4">
        <v>114</v>
      </c>
      <c r="AI53" s="7">
        <v>0.98245614035087714</v>
      </c>
      <c r="AJ53" s="7">
        <v>1</v>
      </c>
      <c r="AK53" s="7">
        <v>0.98130841121495327</v>
      </c>
      <c r="AL53" s="7">
        <v>0.86572438162544174</v>
      </c>
      <c r="AM53" s="7">
        <v>0.68294131355978027</v>
      </c>
      <c r="AN53" s="7">
        <v>1</v>
      </c>
      <c r="AO53" s="5"/>
      <c r="AP53" s="4">
        <v>113</v>
      </c>
      <c r="AQ53" s="7">
        <v>0.97345132743362828</v>
      </c>
      <c r="AR53" s="7">
        <v>1</v>
      </c>
      <c r="AS53" s="7">
        <v>0.97169811320754718</v>
      </c>
      <c r="AT53" s="7">
        <v>0.80965749578888269</v>
      </c>
      <c r="AU53" s="7">
        <v>0.60103218126524993</v>
      </c>
      <c r="AV53" s="7">
        <v>1</v>
      </c>
      <c r="AW53" s="5"/>
      <c r="AX53" s="4">
        <v>111</v>
      </c>
      <c r="AY53" s="7">
        <v>0.98198198198198194</v>
      </c>
      <c r="AZ53" s="7">
        <v>0.88888888888888884</v>
      </c>
      <c r="BA53" s="7">
        <v>0.99019607843137258</v>
      </c>
      <c r="BB53" s="7">
        <v>0.87908496732026153</v>
      </c>
      <c r="BC53" s="7">
        <v>0.71389498706869736</v>
      </c>
      <c r="BD53" s="7">
        <v>1</v>
      </c>
      <c r="BE53" s="5"/>
      <c r="BF53" s="4">
        <v>124</v>
      </c>
      <c r="BG53" s="7">
        <v>0.94354838709677424</v>
      </c>
      <c r="BH53" s="7">
        <v>0.55555555555555558</v>
      </c>
      <c r="BI53" s="7">
        <v>0.97391304347826091</v>
      </c>
      <c r="BJ53" s="7">
        <v>0.55804480651731192</v>
      </c>
      <c r="BK53" s="7">
        <v>0.2656995479728263</v>
      </c>
      <c r="BL53" s="7">
        <v>0.8503900650617976</v>
      </c>
      <c r="BM53" s="2">
        <v>0.55916038530856016</v>
      </c>
      <c r="BN53" s="5"/>
      <c r="BO53" s="4">
        <v>113</v>
      </c>
      <c r="BP53" s="7">
        <v>0.94690265486725667</v>
      </c>
      <c r="BQ53" s="7">
        <v>0.44444444444444442</v>
      </c>
      <c r="BR53" s="7">
        <v>0.99038461538461542</v>
      </c>
      <c r="BS53" s="7">
        <v>0.54557640750670267</v>
      </c>
      <c r="BT53" s="7">
        <v>0.22608012877912714</v>
      </c>
      <c r="BU53" s="7">
        <v>0.86507268623427824</v>
      </c>
      <c r="BV53" s="2">
        <v>0.57247905889312822</v>
      </c>
      <c r="BW53" s="5"/>
      <c r="BX53" s="4">
        <v>112</v>
      </c>
      <c r="BY53" s="7">
        <v>0.9464285714285714</v>
      </c>
      <c r="BZ53" s="7">
        <v>0.5</v>
      </c>
      <c r="CA53" s="7">
        <v>0.99019607843137258</v>
      </c>
      <c r="CB53" s="7">
        <v>0.598086124401914</v>
      </c>
      <c r="CC53" s="7">
        <v>0.30817772745812488</v>
      </c>
      <c r="CD53" s="7">
        <v>0.88799452134570311</v>
      </c>
      <c r="CE53" s="2">
        <v>0.62078520882537314</v>
      </c>
    </row>
    <row r="54" spans="1:83" x14ac:dyDescent="0.25">
      <c r="A54" s="1" t="s">
        <v>686</v>
      </c>
      <c r="B54" s="1" t="s">
        <v>687</v>
      </c>
      <c r="C54" s="3" t="s">
        <v>644</v>
      </c>
      <c r="D54" s="1" t="s">
        <v>597</v>
      </c>
      <c r="E54" s="5"/>
      <c r="F54" s="4">
        <v>127</v>
      </c>
      <c r="G54" s="4">
        <v>52</v>
      </c>
      <c r="H54" s="6">
        <v>40.944881889763785</v>
      </c>
      <c r="I54" s="5"/>
      <c r="J54" s="4">
        <v>115</v>
      </c>
      <c r="K54" s="4">
        <v>44</v>
      </c>
      <c r="L54" s="6">
        <v>38.596491228070171</v>
      </c>
      <c r="M54" s="5"/>
      <c r="N54" s="4">
        <v>114</v>
      </c>
      <c r="O54" s="4">
        <v>44</v>
      </c>
      <c r="P54" s="6">
        <v>38.938053097345133</v>
      </c>
      <c r="Q54" s="5"/>
      <c r="R54" s="4">
        <v>125</v>
      </c>
      <c r="S54" s="4">
        <v>36</v>
      </c>
      <c r="T54" s="6">
        <v>28.8</v>
      </c>
      <c r="U54" s="5"/>
      <c r="V54" s="107">
        <v>0.93491372135992534</v>
      </c>
      <c r="W54" s="107">
        <v>0.8641756696236732</v>
      </c>
      <c r="X54" s="7">
        <v>0.89873000164934846</v>
      </c>
      <c r="Y54" s="7">
        <v>0.96011697306692922</v>
      </c>
      <c r="Z54" s="7">
        <v>1.0092052858945055</v>
      </c>
      <c r="AA54" s="5"/>
      <c r="AB54" s="107">
        <v>0.73134422195940896</v>
      </c>
      <c r="AC54" s="107">
        <v>0.4130603180813856</v>
      </c>
      <c r="AD54" s="7">
        <v>0.52272727272727271</v>
      </c>
      <c r="AE54" s="7">
        <v>0.87093871364971109</v>
      </c>
      <c r="AF54" s="7">
        <v>0.43553829107955561</v>
      </c>
      <c r="AG54" s="5"/>
      <c r="AH54" s="4">
        <v>114</v>
      </c>
      <c r="AI54" s="7">
        <v>0.95614035087719296</v>
      </c>
      <c r="AJ54" s="7">
        <v>0.91489361702127658</v>
      </c>
      <c r="AK54" s="7">
        <v>0.9850746268656716</v>
      </c>
      <c r="AL54" s="7">
        <v>0.90862455915357487</v>
      </c>
      <c r="AM54" s="7">
        <v>0.83043459737094172</v>
      </c>
      <c r="AN54" s="7">
        <v>0.98681452093620814</v>
      </c>
      <c r="AO54" s="5"/>
      <c r="AP54" s="4">
        <v>113</v>
      </c>
      <c r="AQ54" s="7">
        <v>0.90265486725663713</v>
      </c>
      <c r="AR54" s="7">
        <v>0.85106382978723405</v>
      </c>
      <c r="AS54" s="7">
        <v>0.93939393939393945</v>
      </c>
      <c r="AT54" s="7">
        <v>0.79778753863673335</v>
      </c>
      <c r="AU54" s="7">
        <v>0.6845164460439811</v>
      </c>
      <c r="AV54" s="7">
        <v>0.9110586312294856</v>
      </c>
      <c r="AW54" s="5"/>
      <c r="AX54" s="4">
        <v>111</v>
      </c>
      <c r="AY54" s="7">
        <v>0.94594594594594594</v>
      </c>
      <c r="AZ54" s="7">
        <v>0.93023255813953487</v>
      </c>
      <c r="BA54" s="7">
        <v>0.95588235294117652</v>
      </c>
      <c r="BB54" s="7">
        <v>0.88611491108071139</v>
      </c>
      <c r="BC54" s="7">
        <v>0.79751742253002844</v>
      </c>
      <c r="BD54" s="7">
        <v>0.97471239963139433</v>
      </c>
      <c r="BE54" s="5"/>
      <c r="BF54" s="4">
        <v>124</v>
      </c>
      <c r="BG54" s="7">
        <v>0.70967741935483875</v>
      </c>
      <c r="BH54" s="7">
        <v>0.5</v>
      </c>
      <c r="BI54" s="7">
        <v>0.86111111111111116</v>
      </c>
      <c r="BJ54" s="7">
        <v>0.37723214285714296</v>
      </c>
      <c r="BK54" s="7">
        <v>0.21521686453035241</v>
      </c>
      <c r="BL54" s="7">
        <v>0.53924742118393343</v>
      </c>
      <c r="BM54" s="2">
        <v>0.39256916580888429</v>
      </c>
      <c r="BN54" s="5"/>
      <c r="BO54" s="4">
        <v>113</v>
      </c>
      <c r="BP54" s="7">
        <v>0.75221238938053092</v>
      </c>
      <c r="BQ54" s="7">
        <v>0.54545454545454541</v>
      </c>
      <c r="BR54" s="7">
        <v>0.88405797101449279</v>
      </c>
      <c r="BS54" s="7">
        <v>0.45183645183645188</v>
      </c>
      <c r="BT54" s="7">
        <v>0.28352652846366944</v>
      </c>
      <c r="BU54" s="7">
        <v>0.62014637520923432</v>
      </c>
      <c r="BV54" s="2">
        <v>0.46484611878507387</v>
      </c>
      <c r="BW54" s="5"/>
      <c r="BX54" s="4">
        <v>112</v>
      </c>
      <c r="BY54" s="7">
        <v>0.7321428571428571</v>
      </c>
      <c r="BZ54" s="7">
        <v>0.52272727272727271</v>
      </c>
      <c r="CA54" s="7">
        <v>0.86764705882352944</v>
      </c>
      <c r="CB54" s="7">
        <v>0.41011235955056191</v>
      </c>
      <c r="CC54" s="7">
        <v>0.23803782995749462</v>
      </c>
      <c r="CD54" s="7">
        <v>0.58218688914362926</v>
      </c>
      <c r="CE54" s="2">
        <v>0.42202877718237825</v>
      </c>
    </row>
    <row r="55" spans="1:83" x14ac:dyDescent="0.25">
      <c r="A55" s="1" t="s">
        <v>688</v>
      </c>
      <c r="B55" s="1" t="s">
        <v>689</v>
      </c>
      <c r="C55" s="3" t="s">
        <v>644</v>
      </c>
      <c r="D55" s="1" t="s">
        <v>597</v>
      </c>
      <c r="E55" s="5"/>
      <c r="F55" s="4">
        <v>127</v>
      </c>
      <c r="G55" s="4">
        <v>112</v>
      </c>
      <c r="H55" s="6">
        <v>88.188976377952756</v>
      </c>
      <c r="I55" s="5"/>
      <c r="J55" s="4">
        <v>115</v>
      </c>
      <c r="K55" s="4">
        <v>98</v>
      </c>
      <c r="L55" s="6">
        <v>85.964912280701753</v>
      </c>
      <c r="M55" s="5"/>
      <c r="N55" s="4">
        <v>114</v>
      </c>
      <c r="O55" s="4">
        <v>102</v>
      </c>
      <c r="P55" s="6">
        <v>90.26548672566372</v>
      </c>
      <c r="Q55" s="5"/>
      <c r="R55" s="4">
        <v>125</v>
      </c>
      <c r="S55" s="4">
        <v>117</v>
      </c>
      <c r="T55" s="6">
        <v>93.600000000000009</v>
      </c>
      <c r="U55" s="5"/>
      <c r="V55" s="107">
        <v>0.93491232266267199</v>
      </c>
      <c r="W55" s="107">
        <v>0.68582792480586285</v>
      </c>
      <c r="X55" s="7">
        <v>0.96998957790515894</v>
      </c>
      <c r="Y55" s="7">
        <v>0.69551282051282048</v>
      </c>
      <c r="Z55" s="7">
        <v>0.835677058522172</v>
      </c>
      <c r="AA55" s="5"/>
      <c r="AB55" s="107">
        <v>0.9222103842964533</v>
      </c>
      <c r="AC55" s="107">
        <v>0.5119734109582339</v>
      </c>
      <c r="AD55" s="7">
        <v>0.98376441485685184</v>
      </c>
      <c r="AE55" s="7">
        <v>0.43333333333333335</v>
      </c>
      <c r="AF55" s="7">
        <v>0.54244292996443821</v>
      </c>
      <c r="AG55" s="5"/>
      <c r="AH55" s="4">
        <v>114</v>
      </c>
      <c r="AI55" s="7">
        <v>0.93859649122807021</v>
      </c>
      <c r="AJ55" s="7">
        <v>0.95049504950495045</v>
      </c>
      <c r="AK55" s="7">
        <v>0.84615384615384615</v>
      </c>
      <c r="AL55" s="7">
        <v>0.72387543252595155</v>
      </c>
      <c r="AM55" s="7">
        <v>0.53080447037051082</v>
      </c>
      <c r="AN55" s="7">
        <v>0.91694639468139227</v>
      </c>
      <c r="AO55" s="5"/>
      <c r="AP55" s="4">
        <v>113</v>
      </c>
      <c r="AQ55" s="7">
        <v>0.92920353982300885</v>
      </c>
      <c r="AR55" s="7">
        <v>0.97</v>
      </c>
      <c r="AS55" s="7">
        <v>0.61538461538461542</v>
      </c>
      <c r="AT55" s="7">
        <v>0.62737015663643858</v>
      </c>
      <c r="AU55" s="7">
        <v>0.39065216638631506</v>
      </c>
      <c r="AV55" s="7">
        <v>0.8640881468865621</v>
      </c>
      <c r="AW55" s="5"/>
      <c r="AX55" s="4">
        <v>111</v>
      </c>
      <c r="AY55" s="7">
        <v>0.93693693693693691</v>
      </c>
      <c r="AZ55" s="7">
        <v>0.98947368421052628</v>
      </c>
      <c r="BA55" s="7">
        <v>0.625</v>
      </c>
      <c r="BB55" s="7">
        <v>0.70623818525519844</v>
      </c>
      <c r="BC55" s="7">
        <v>0.50307533655051606</v>
      </c>
      <c r="BD55" s="7">
        <v>0.90940103395988081</v>
      </c>
      <c r="BE55" s="5"/>
      <c r="BF55" s="4">
        <v>124</v>
      </c>
      <c r="BG55" s="7">
        <v>0.93548387096774188</v>
      </c>
      <c r="BH55" s="7">
        <v>0.99090909090909096</v>
      </c>
      <c r="BI55" s="7">
        <v>0.5</v>
      </c>
      <c r="BJ55" s="7">
        <v>0.60383386581469667</v>
      </c>
      <c r="BK55" s="7">
        <v>0.35728187103897346</v>
      </c>
      <c r="BL55" s="7">
        <v>0.85038586059041976</v>
      </c>
      <c r="BM55" s="2">
        <v>0.63239357214794956</v>
      </c>
      <c r="BN55" s="5"/>
      <c r="BO55" s="4">
        <v>113</v>
      </c>
      <c r="BP55" s="7">
        <v>0.91150442477876104</v>
      </c>
      <c r="BQ55" s="7">
        <v>0.98979591836734693</v>
      </c>
      <c r="BR55" s="7">
        <v>0.4</v>
      </c>
      <c r="BS55" s="7">
        <v>0.50351493848857642</v>
      </c>
      <c r="BT55" s="7">
        <v>0.24411635347331997</v>
      </c>
      <c r="BU55" s="7">
        <v>0.76291352350383279</v>
      </c>
      <c r="BV55" s="2">
        <v>0.5486482546319027</v>
      </c>
      <c r="BW55" s="5"/>
      <c r="BX55" s="4">
        <v>112</v>
      </c>
      <c r="BY55" s="7">
        <v>0.9196428571428571</v>
      </c>
      <c r="BZ55" s="7">
        <v>0.97058823529411764</v>
      </c>
      <c r="CA55" s="7">
        <v>0.4</v>
      </c>
      <c r="CB55" s="7">
        <v>0.42857142857142866</v>
      </c>
      <c r="CC55" s="7">
        <v>0.12124859737971691</v>
      </c>
      <c r="CD55" s="7">
        <v>0.73589425976314038</v>
      </c>
      <c r="CE55" s="2">
        <v>0.43656412506539938</v>
      </c>
    </row>
    <row r="56" spans="1:83" x14ac:dyDescent="0.25">
      <c r="A56" s="29" t="s">
        <v>2065</v>
      </c>
      <c r="B56" s="1" t="s">
        <v>2066</v>
      </c>
      <c r="C56" s="3"/>
      <c r="D56" s="1"/>
      <c r="E56" s="5"/>
      <c r="F56" s="4"/>
      <c r="G56" s="4"/>
      <c r="H56" s="6"/>
      <c r="I56" s="5"/>
      <c r="J56" s="4"/>
      <c r="K56" s="4"/>
      <c r="L56" s="6"/>
      <c r="M56" s="5"/>
      <c r="N56" s="4"/>
      <c r="O56" s="4"/>
      <c r="P56" s="6"/>
      <c r="Q56" s="5"/>
      <c r="R56" s="4"/>
      <c r="S56" s="4"/>
      <c r="T56" s="6"/>
      <c r="U56" s="5"/>
      <c r="V56" s="107">
        <f>AVERAGE(V33:V55)</f>
        <v>0.93122854938128019</v>
      </c>
      <c r="W56" s="107">
        <f t="shared" ref="W56:Z56" si="3">AVERAGE(W33:W55)</f>
        <v>0.81363931311930915</v>
      </c>
      <c r="X56" s="7">
        <f t="shared" si="3"/>
        <v>0.91644326001173182</v>
      </c>
      <c r="Y56" s="7">
        <f t="shared" si="3"/>
        <v>0.89655615001924605</v>
      </c>
      <c r="Z56" s="7">
        <f t="shared" si="3"/>
        <v>0.90690678686975557</v>
      </c>
      <c r="AA56" s="5"/>
      <c r="AB56" s="107">
        <f t="shared" ref="AB56:AF56" si="4">AVERAGE(AB33:AB55)</f>
        <v>0.80172607153052478</v>
      </c>
      <c r="AC56" s="107">
        <f t="shared" si="4"/>
        <v>0.47054964258085635</v>
      </c>
      <c r="AD56" s="7">
        <f t="shared" si="4"/>
        <v>0.62296084263316276</v>
      </c>
      <c r="AE56" s="7">
        <f t="shared" si="4"/>
        <v>0.84235870945185309</v>
      </c>
      <c r="AF56" s="7">
        <f t="shared" si="4"/>
        <v>0.50548323704366993</v>
      </c>
      <c r="AG56" s="5"/>
      <c r="AH56" s="4"/>
      <c r="AI56" s="7"/>
      <c r="AJ56" s="7"/>
      <c r="AK56" s="7"/>
      <c r="AL56" s="7"/>
      <c r="AM56" s="7"/>
      <c r="AN56" s="7"/>
      <c r="AO56" s="5"/>
      <c r="AP56" s="4"/>
      <c r="AQ56" s="7"/>
      <c r="AR56" s="7"/>
      <c r="AS56" s="7"/>
      <c r="AT56" s="7"/>
      <c r="AU56" s="7"/>
      <c r="AV56" s="7"/>
      <c r="AW56" s="5"/>
      <c r="AX56" s="4"/>
      <c r="AY56" s="7"/>
      <c r="AZ56" s="7"/>
      <c r="BA56" s="7"/>
      <c r="BB56" s="7"/>
      <c r="BC56" s="7"/>
      <c r="BD56" s="7"/>
      <c r="BE56" s="5"/>
      <c r="BF56" s="4"/>
      <c r="BG56" s="7"/>
      <c r="BH56" s="7"/>
      <c r="BI56" s="7"/>
      <c r="BJ56" s="7"/>
      <c r="BK56" s="7"/>
      <c r="BL56" s="7"/>
      <c r="BM56" s="2"/>
      <c r="BN56" s="5"/>
      <c r="BO56" s="4"/>
      <c r="BP56" s="7"/>
      <c r="BQ56" s="7"/>
      <c r="BR56" s="7"/>
      <c r="BS56" s="7"/>
      <c r="BT56" s="7"/>
      <c r="BU56" s="7"/>
      <c r="BV56" s="2"/>
      <c r="BW56" s="5"/>
      <c r="BX56" s="4"/>
      <c r="BY56" s="7"/>
      <c r="BZ56" s="7"/>
      <c r="CA56" s="7"/>
      <c r="CB56" s="7"/>
      <c r="CC56" s="7"/>
      <c r="CD56" s="7"/>
      <c r="CE56" s="2"/>
    </row>
    <row r="57" spans="1:83" x14ac:dyDescent="0.25">
      <c r="A57" s="93" t="s">
        <v>2067</v>
      </c>
      <c r="B57" s="98"/>
      <c r="C57" s="99"/>
      <c r="D57" s="98"/>
      <c r="E57" s="100"/>
      <c r="F57" s="100"/>
      <c r="G57" s="100"/>
      <c r="H57" s="101"/>
      <c r="I57" s="100"/>
      <c r="J57" s="100"/>
      <c r="K57" s="100"/>
      <c r="L57" s="101"/>
      <c r="M57" s="100"/>
      <c r="N57" s="100"/>
      <c r="O57" s="100"/>
      <c r="P57" s="101"/>
      <c r="Q57" s="100"/>
      <c r="R57" s="100"/>
      <c r="S57" s="100"/>
      <c r="T57" s="101"/>
      <c r="U57" s="100"/>
      <c r="V57" s="102"/>
      <c r="W57" s="102"/>
      <c r="X57" s="102"/>
      <c r="Y57" s="102"/>
      <c r="Z57" s="102"/>
      <c r="AA57" s="100"/>
      <c r="AB57" s="102"/>
      <c r="AC57" s="102"/>
      <c r="AD57" s="102"/>
      <c r="AE57" s="102"/>
      <c r="AF57" s="102"/>
      <c r="AG57" s="100"/>
      <c r="AH57" s="100"/>
      <c r="AI57" s="102"/>
      <c r="AJ57" s="102"/>
      <c r="AK57" s="102"/>
      <c r="AL57" s="102"/>
      <c r="AM57" s="102"/>
      <c r="AN57" s="102"/>
      <c r="AO57" s="100"/>
      <c r="AP57" s="100"/>
      <c r="AQ57" s="102"/>
      <c r="AR57" s="102"/>
      <c r="AS57" s="102"/>
      <c r="AT57" s="102"/>
      <c r="AU57" s="102"/>
      <c r="AV57" s="102"/>
      <c r="AW57" s="100"/>
      <c r="AX57" s="100"/>
      <c r="AY57" s="102"/>
      <c r="AZ57" s="102"/>
      <c r="BA57" s="102"/>
      <c r="BB57" s="102"/>
      <c r="BC57" s="102"/>
      <c r="BD57" s="102"/>
      <c r="BE57" s="100"/>
      <c r="BF57" s="100"/>
      <c r="BG57" s="102"/>
      <c r="BH57" s="102"/>
      <c r="BI57" s="102"/>
      <c r="BJ57" s="102"/>
      <c r="BK57" s="102"/>
      <c r="BL57" s="102"/>
      <c r="BM57" s="103"/>
      <c r="BN57" s="100"/>
      <c r="BO57" s="100"/>
      <c r="BP57" s="102"/>
      <c r="BQ57" s="102"/>
      <c r="BR57" s="102"/>
      <c r="BS57" s="102"/>
      <c r="BT57" s="102"/>
      <c r="BU57" s="102"/>
      <c r="BV57" s="103"/>
      <c r="BW57" s="100"/>
      <c r="BX57" s="100"/>
      <c r="BY57" s="102"/>
      <c r="BZ57" s="102"/>
      <c r="CA57" s="102"/>
      <c r="CB57" s="102"/>
      <c r="CC57" s="102"/>
      <c r="CD57" s="102"/>
      <c r="CE57" s="103"/>
    </row>
    <row r="58" spans="1:83" x14ac:dyDescent="0.25">
      <c r="A58" s="1" t="s">
        <v>690</v>
      </c>
      <c r="B58" s="1" t="s">
        <v>692</v>
      </c>
      <c r="C58" s="3" t="s">
        <v>691</v>
      </c>
      <c r="D58" s="1" t="s">
        <v>597</v>
      </c>
      <c r="E58" s="5"/>
      <c r="F58" s="4">
        <v>127</v>
      </c>
      <c r="G58" s="4">
        <v>49</v>
      </c>
      <c r="H58" s="6">
        <v>38.582677165354333</v>
      </c>
      <c r="I58" s="5"/>
      <c r="J58" s="4">
        <v>115</v>
      </c>
      <c r="K58" s="4">
        <v>44</v>
      </c>
      <c r="L58" s="6">
        <v>38.938053097345133</v>
      </c>
      <c r="M58" s="5"/>
      <c r="N58" s="4">
        <v>114</v>
      </c>
      <c r="O58" s="4">
        <v>43</v>
      </c>
      <c r="P58" s="6">
        <v>38.053097345132748</v>
      </c>
      <c r="Q58" s="5"/>
      <c r="R58" s="4">
        <v>125</v>
      </c>
      <c r="S58" s="4">
        <v>35</v>
      </c>
      <c r="T58" s="6">
        <v>28</v>
      </c>
      <c r="U58" s="5"/>
      <c r="V58" s="107">
        <v>0.97312952534191466</v>
      </c>
      <c r="W58" s="107">
        <v>0.94295804463429389</v>
      </c>
      <c r="X58" s="7">
        <v>0.97619047619047616</v>
      </c>
      <c r="Y58" s="7">
        <v>0.97141673570836784</v>
      </c>
      <c r="Z58" s="7">
        <v>0.94208944843656606</v>
      </c>
      <c r="AA58" s="5"/>
      <c r="AB58" s="107">
        <v>0.85877496159754219</v>
      </c>
      <c r="AC58" s="107">
        <v>0.68615998381609422</v>
      </c>
      <c r="AD58" s="7">
        <v>0.66804375026966389</v>
      </c>
      <c r="AE58" s="7">
        <v>0.98099175902244962</v>
      </c>
      <c r="AF58" s="7">
        <v>0.71523850449460946</v>
      </c>
      <c r="AG58" s="5"/>
      <c r="AH58" s="4">
        <v>113</v>
      </c>
      <c r="AI58" s="7">
        <v>0.98230088495575218</v>
      </c>
      <c r="AJ58" s="7">
        <v>1</v>
      </c>
      <c r="AK58" s="7">
        <v>0.971830985915493</v>
      </c>
      <c r="AL58" s="7">
        <v>0.96247093988708066</v>
      </c>
      <c r="AM58" s="7">
        <v>0.91095792167670175</v>
      </c>
      <c r="AN58" s="7">
        <v>1</v>
      </c>
      <c r="AO58" s="5"/>
      <c r="AP58" s="4">
        <v>113</v>
      </c>
      <c r="AQ58" s="7">
        <v>0.97345132743362828</v>
      </c>
      <c r="AR58" s="7">
        <v>0.97619047619047616</v>
      </c>
      <c r="AS58" s="7">
        <v>0.971830985915493</v>
      </c>
      <c r="AT58" s="7">
        <v>0.94343400634073082</v>
      </c>
      <c r="AU58" s="7">
        <v>0.88029701710397212</v>
      </c>
      <c r="AV58" s="7">
        <v>1</v>
      </c>
      <c r="AW58" s="5"/>
      <c r="AX58" s="4">
        <v>110</v>
      </c>
      <c r="AY58" s="7">
        <v>0.96363636363636362</v>
      </c>
      <c r="AZ58" s="7">
        <v>0.95238095238095233</v>
      </c>
      <c r="BA58" s="7">
        <v>0.97058823529411764</v>
      </c>
      <c r="BB58" s="7">
        <v>0.92296918767507008</v>
      </c>
      <c r="BC58" s="7">
        <v>0.84887835964784686</v>
      </c>
      <c r="BD58" s="7">
        <v>0.99706001570229319</v>
      </c>
      <c r="BE58" s="5"/>
      <c r="BF58" s="4">
        <v>124</v>
      </c>
      <c r="BG58" s="7">
        <v>0.87096774193548387</v>
      </c>
      <c r="BH58" s="7">
        <v>0.69387755102040816</v>
      </c>
      <c r="BI58" s="7">
        <v>0.98666666666666669</v>
      </c>
      <c r="BJ58" s="7">
        <v>0.71600343544231315</v>
      </c>
      <c r="BK58" s="7">
        <v>0.59034195171799786</v>
      </c>
      <c r="BL58" s="7">
        <v>0.84166491916662856</v>
      </c>
      <c r="BM58" s="2">
        <v>0.73918984944776189</v>
      </c>
      <c r="BN58" s="5"/>
      <c r="BO58" s="4">
        <v>112</v>
      </c>
      <c r="BP58" s="7">
        <v>0.8571428571428571</v>
      </c>
      <c r="BQ58" s="7">
        <v>0.65909090909090906</v>
      </c>
      <c r="BR58" s="7">
        <v>0.98529411764705888</v>
      </c>
      <c r="BS58" s="7">
        <v>0.68271954674220969</v>
      </c>
      <c r="BT58" s="7">
        <v>0.54465048065189081</v>
      </c>
      <c r="BU58" s="7">
        <v>0.82078861283252846</v>
      </c>
      <c r="BV58" s="2">
        <v>0.71065477981757208</v>
      </c>
      <c r="BW58" s="5"/>
      <c r="BX58" s="4">
        <v>112</v>
      </c>
      <c r="BY58" s="7">
        <v>0.8482142857142857</v>
      </c>
      <c r="BZ58" s="7">
        <v>0.65116279069767447</v>
      </c>
      <c r="CA58" s="7">
        <v>0.97101449275362317</v>
      </c>
      <c r="CB58" s="7">
        <v>0.65975696926375993</v>
      </c>
      <c r="CC58" s="7">
        <v>0.51640061129407921</v>
      </c>
      <c r="CD58" s="7">
        <v>0.80311332723344064</v>
      </c>
      <c r="CE58" s="2">
        <v>0.68329048009128013</v>
      </c>
    </row>
    <row r="59" spans="1:83" x14ac:dyDescent="0.25">
      <c r="A59" s="1" t="s">
        <v>693</v>
      </c>
      <c r="B59" s="1" t="s">
        <v>694</v>
      </c>
      <c r="C59" s="3" t="s">
        <v>691</v>
      </c>
      <c r="D59" s="1" t="s">
        <v>597</v>
      </c>
      <c r="E59" s="5"/>
      <c r="F59" s="4">
        <v>127</v>
      </c>
      <c r="G59" s="4">
        <v>80</v>
      </c>
      <c r="H59" s="6">
        <v>62.99212598425197</v>
      </c>
      <c r="I59" s="5"/>
      <c r="J59" s="4">
        <v>115</v>
      </c>
      <c r="K59" s="4">
        <v>71</v>
      </c>
      <c r="L59" s="6">
        <v>63.392857142857146</v>
      </c>
      <c r="M59" s="5"/>
      <c r="N59" s="4">
        <v>114</v>
      </c>
      <c r="O59" s="4">
        <v>71</v>
      </c>
      <c r="P59" s="6">
        <v>63.392857142857146</v>
      </c>
      <c r="Q59" s="5"/>
      <c r="R59" s="4">
        <v>125</v>
      </c>
      <c r="S59" s="4">
        <v>34</v>
      </c>
      <c r="T59" s="6">
        <v>27.642276422764226</v>
      </c>
      <c r="U59" s="5"/>
      <c r="V59" s="107">
        <v>0.93386243386243384</v>
      </c>
      <c r="W59" s="107">
        <v>0.85770937418056259</v>
      </c>
      <c r="X59" s="7">
        <v>0.95249106579777165</v>
      </c>
      <c r="Y59" s="7">
        <v>0.90243902439024393</v>
      </c>
      <c r="Z59" s="7">
        <v>0.96562046106823107</v>
      </c>
      <c r="AA59" s="5"/>
      <c r="AB59" s="107">
        <v>0.64341778440139097</v>
      </c>
      <c r="AC59" s="107">
        <v>0.35697451279501347</v>
      </c>
      <c r="AD59" s="7">
        <v>0.4494987468671679</v>
      </c>
      <c r="AE59" s="7">
        <v>0.97608695652173916</v>
      </c>
      <c r="AF59" s="7">
        <v>0.4815257317138667</v>
      </c>
      <c r="AG59" s="5"/>
      <c r="AH59" s="4">
        <v>112</v>
      </c>
      <c r="AI59" s="7">
        <v>0.9464285714285714</v>
      </c>
      <c r="AJ59" s="7">
        <v>0.95774647887323938</v>
      </c>
      <c r="AK59" s="7">
        <v>0.92682926829268297</v>
      </c>
      <c r="AL59" s="7">
        <v>0.88457574716592235</v>
      </c>
      <c r="AM59" s="7">
        <v>0.79477208779991437</v>
      </c>
      <c r="AN59" s="7">
        <v>0.97437940653193034</v>
      </c>
      <c r="AO59" s="5"/>
      <c r="AP59" s="4">
        <v>112</v>
      </c>
      <c r="AQ59" s="7">
        <v>0.9107142857142857</v>
      </c>
      <c r="AR59" s="7">
        <v>0.92957746478873238</v>
      </c>
      <c r="AS59" s="7">
        <v>0.87804878048780488</v>
      </c>
      <c r="AT59" s="7">
        <v>0.80762624527653726</v>
      </c>
      <c r="AU59" s="7">
        <v>0.69400724453795071</v>
      </c>
      <c r="AV59" s="7">
        <v>0.92124524601512392</v>
      </c>
      <c r="AW59" s="5"/>
      <c r="AX59" s="4">
        <v>108</v>
      </c>
      <c r="AY59" s="7">
        <v>0.94444444444444442</v>
      </c>
      <c r="AZ59" s="7">
        <v>0.97014925373134331</v>
      </c>
      <c r="BA59" s="7">
        <v>0.90243902439024393</v>
      </c>
      <c r="BB59" s="7">
        <v>0.88092613009922827</v>
      </c>
      <c r="BC59" s="7">
        <v>0.7884476660099351</v>
      </c>
      <c r="BD59" s="7">
        <v>0.97340459418852143</v>
      </c>
      <c r="BE59" s="5"/>
      <c r="BF59" s="4">
        <v>122</v>
      </c>
      <c r="BG59" s="7">
        <v>0.63934426229508201</v>
      </c>
      <c r="BH59" s="7">
        <v>0.43421052631578949</v>
      </c>
      <c r="BI59" s="7">
        <v>0.97826086956521741</v>
      </c>
      <c r="BJ59" s="7">
        <v>0.34949103247697522</v>
      </c>
      <c r="BK59" s="7">
        <v>0.22839500603036819</v>
      </c>
      <c r="BL59" s="7">
        <v>0.47058705892358221</v>
      </c>
      <c r="BM59" s="2">
        <v>0.44586024856465695</v>
      </c>
      <c r="BN59" s="5"/>
      <c r="BO59" s="4">
        <v>110</v>
      </c>
      <c r="BP59" s="7">
        <v>0.65454545454545454</v>
      </c>
      <c r="BQ59" s="7">
        <v>0.47142857142857142</v>
      </c>
      <c r="BR59" s="7">
        <v>0.97499999999999998</v>
      </c>
      <c r="BS59" s="7">
        <v>0.37425149700598803</v>
      </c>
      <c r="BT59" s="7">
        <v>0.243985215525264</v>
      </c>
      <c r="BU59" s="7">
        <v>0.50451777848671209</v>
      </c>
      <c r="BV59" s="2">
        <v>0.46471291542609544</v>
      </c>
      <c r="BW59" s="5"/>
      <c r="BX59" s="4">
        <v>110</v>
      </c>
      <c r="BY59" s="7">
        <v>0.63636363636363635</v>
      </c>
      <c r="BZ59" s="7">
        <v>0.44285714285714284</v>
      </c>
      <c r="CA59" s="7">
        <v>0.97499999999999998</v>
      </c>
      <c r="CB59" s="7">
        <v>0.34718100890207715</v>
      </c>
      <c r="CC59" s="7">
        <v>0.21981692637223307</v>
      </c>
      <c r="CD59" s="7">
        <v>0.47454509143192125</v>
      </c>
      <c r="CE59" s="2">
        <v>0.44257263326406177</v>
      </c>
    </row>
    <row r="60" spans="1:83" x14ac:dyDescent="0.25">
      <c r="A60" s="1" t="s">
        <v>695</v>
      </c>
      <c r="B60" s="1" t="s">
        <v>696</v>
      </c>
      <c r="C60" s="3" t="s">
        <v>691</v>
      </c>
      <c r="D60" s="1" t="s">
        <v>597</v>
      </c>
      <c r="E60" s="5"/>
      <c r="F60" s="4">
        <v>127</v>
      </c>
      <c r="G60" s="4">
        <v>11</v>
      </c>
      <c r="H60" s="6">
        <v>8.6614173228346463</v>
      </c>
      <c r="I60" s="5"/>
      <c r="J60" s="4">
        <v>115</v>
      </c>
      <c r="K60" s="4">
        <v>10</v>
      </c>
      <c r="L60" s="6">
        <v>8.695652173913043</v>
      </c>
      <c r="M60" s="5"/>
      <c r="N60" s="4">
        <v>114</v>
      </c>
      <c r="O60" s="4">
        <v>6</v>
      </c>
      <c r="P60" s="6">
        <v>5.2631578947368416</v>
      </c>
      <c r="Q60" s="5"/>
      <c r="R60" s="4">
        <v>125</v>
      </c>
      <c r="S60" s="4">
        <v>6</v>
      </c>
      <c r="T60" s="6">
        <v>4.8000000000000007</v>
      </c>
      <c r="U60" s="5"/>
      <c r="V60" s="107">
        <v>0.96477970288038939</v>
      </c>
      <c r="W60" s="107">
        <v>0.7530891332314954</v>
      </c>
      <c r="X60" s="7">
        <v>0.65454545454545454</v>
      </c>
      <c r="Y60" s="7">
        <v>0.99679487179487181</v>
      </c>
      <c r="Z60" s="7">
        <v>0.8891413999114165</v>
      </c>
      <c r="AA60" s="5"/>
      <c r="AB60" s="107">
        <v>0.94009186778917986</v>
      </c>
      <c r="AC60" s="107">
        <v>0.49916003138535592</v>
      </c>
      <c r="AD60" s="7">
        <v>0.45151515151515154</v>
      </c>
      <c r="AE60" s="7">
        <v>0.98129409668984557</v>
      </c>
      <c r="AF60" s="7">
        <v>0.56710200295249003</v>
      </c>
      <c r="AG60" s="5"/>
      <c r="AH60" s="4">
        <v>115</v>
      </c>
      <c r="AI60" s="7">
        <v>0.97391304347826091</v>
      </c>
      <c r="AJ60" s="7">
        <v>0.81818181818181823</v>
      </c>
      <c r="AK60" s="7">
        <v>0.99038461538461542</v>
      </c>
      <c r="AL60" s="7">
        <v>0.84282460136674253</v>
      </c>
      <c r="AM60" s="7">
        <v>0.66887222122368239</v>
      </c>
      <c r="AN60" s="7">
        <v>1</v>
      </c>
      <c r="AO60" s="5"/>
      <c r="AP60" s="4">
        <v>114</v>
      </c>
      <c r="AQ60" s="7">
        <v>0.95614035087719296</v>
      </c>
      <c r="AR60" s="7">
        <v>0.54545454545454541</v>
      </c>
      <c r="AS60" s="7">
        <v>1</v>
      </c>
      <c r="AT60" s="7">
        <v>0.68438538205980093</v>
      </c>
      <c r="AU60" s="7">
        <v>0.42770319596754725</v>
      </c>
      <c r="AV60" s="7">
        <v>0.94106756815205461</v>
      </c>
      <c r="AW60" s="5"/>
      <c r="AX60" s="4">
        <v>112</v>
      </c>
      <c r="AY60" s="7">
        <v>0.9642857142857143</v>
      </c>
      <c r="AZ60" s="7">
        <v>0.6</v>
      </c>
      <c r="BA60" s="7">
        <v>1</v>
      </c>
      <c r="BB60" s="7">
        <v>0.73205741626794263</v>
      </c>
      <c r="BC60" s="7">
        <v>0.48363826771249596</v>
      </c>
      <c r="BD60" s="7">
        <v>0.98047656482338941</v>
      </c>
      <c r="BE60" s="5"/>
      <c r="BF60" s="4">
        <v>124</v>
      </c>
      <c r="BG60" s="7">
        <v>0.94354838709677424</v>
      </c>
      <c r="BH60" s="7">
        <v>0.45454545454545453</v>
      </c>
      <c r="BI60" s="7">
        <v>0.99115044247787609</v>
      </c>
      <c r="BJ60" s="7">
        <v>0.56072874493927161</v>
      </c>
      <c r="BK60" s="7">
        <v>0.27325305568136354</v>
      </c>
      <c r="BL60" s="7">
        <v>0.84820443419717961</v>
      </c>
      <c r="BM60" s="2">
        <v>0.59055122070906585</v>
      </c>
      <c r="BN60" s="5"/>
      <c r="BO60" s="4">
        <v>114</v>
      </c>
      <c r="BP60" s="7">
        <v>0.92982456140350878</v>
      </c>
      <c r="BQ60" s="7">
        <v>0.4</v>
      </c>
      <c r="BR60" s="7">
        <v>0.98076923076923073</v>
      </c>
      <c r="BS60" s="7">
        <v>0.46478873239436658</v>
      </c>
      <c r="BT60" s="7">
        <v>0.15344375390279921</v>
      </c>
      <c r="BU60" s="7">
        <v>0.77613371088593397</v>
      </c>
      <c r="BV60" s="2">
        <v>0.48238191061886609</v>
      </c>
      <c r="BW60" s="5"/>
      <c r="BX60" s="4">
        <v>113</v>
      </c>
      <c r="BY60" s="7">
        <v>0.94690265486725667</v>
      </c>
      <c r="BZ60" s="7">
        <v>0.5</v>
      </c>
      <c r="CA60" s="7">
        <v>0.9719626168224299</v>
      </c>
      <c r="CB60" s="7">
        <v>0.47196261682242963</v>
      </c>
      <c r="CC60" s="7">
        <v>0.11241816963128447</v>
      </c>
      <c r="CD60" s="7">
        <v>0.83150706401357477</v>
      </c>
      <c r="CE60" s="2">
        <v>0.4719626168224299</v>
      </c>
    </row>
    <row r="61" spans="1:83" x14ac:dyDescent="0.25">
      <c r="A61" s="1" t="s">
        <v>697</v>
      </c>
      <c r="B61" s="1" t="s">
        <v>698</v>
      </c>
      <c r="C61" s="3" t="s">
        <v>691</v>
      </c>
      <c r="D61" s="1" t="s">
        <v>597</v>
      </c>
      <c r="E61" s="5"/>
      <c r="F61" s="4">
        <v>127</v>
      </c>
      <c r="G61" s="4">
        <v>24</v>
      </c>
      <c r="H61" s="6">
        <v>18.897637795275593</v>
      </c>
      <c r="I61" s="5"/>
      <c r="J61" s="4">
        <v>115</v>
      </c>
      <c r="K61" s="4">
        <v>26</v>
      </c>
      <c r="L61" s="6">
        <v>22.608695652173914</v>
      </c>
      <c r="M61" s="5"/>
      <c r="N61" s="4">
        <v>114</v>
      </c>
      <c r="O61" s="4">
        <v>26</v>
      </c>
      <c r="P61" s="6">
        <v>22.807017543859647</v>
      </c>
      <c r="Q61" s="5"/>
      <c r="R61" s="4">
        <v>125</v>
      </c>
      <c r="S61" s="4">
        <v>26</v>
      </c>
      <c r="T61" s="6">
        <v>20.8</v>
      </c>
      <c r="U61" s="5"/>
      <c r="V61" s="107">
        <v>0.95608405070647628</v>
      </c>
      <c r="W61" s="107">
        <v>0.86983090086108572</v>
      </c>
      <c r="X61" s="7">
        <v>0.94368906455862978</v>
      </c>
      <c r="Y61" s="7">
        <v>0.95976400314553822</v>
      </c>
      <c r="Z61" s="7">
        <v>0.87049866277689403</v>
      </c>
      <c r="AA61" s="5"/>
      <c r="AB61" s="107">
        <v>0.8972301101979423</v>
      </c>
      <c r="AC61" s="107">
        <v>0.69752071978294539</v>
      </c>
      <c r="AD61" s="7">
        <v>0.76388888888888884</v>
      </c>
      <c r="AE61" s="7">
        <v>0.93473876698014635</v>
      </c>
      <c r="AF61" s="7">
        <v>0.70746513656186572</v>
      </c>
      <c r="AG61" s="5"/>
      <c r="AH61" s="4">
        <v>115</v>
      </c>
      <c r="AI61" s="7">
        <v>0.94782608695652171</v>
      </c>
      <c r="AJ61" s="7">
        <v>0.95454545454545459</v>
      </c>
      <c r="AK61" s="7">
        <v>0.94623655913978499</v>
      </c>
      <c r="AL61" s="7">
        <v>0.84232175502742235</v>
      </c>
      <c r="AM61" s="7">
        <v>0.72047589000645429</v>
      </c>
      <c r="AN61" s="7">
        <v>0.96416762004839041</v>
      </c>
      <c r="AO61" s="5"/>
      <c r="AP61" s="4">
        <v>114</v>
      </c>
      <c r="AQ61" s="7">
        <v>0.95614035087719296</v>
      </c>
      <c r="AR61" s="7">
        <v>0.95652173913043481</v>
      </c>
      <c r="AS61" s="7">
        <v>0.95604395604395609</v>
      </c>
      <c r="AT61" s="7">
        <v>0.87015945330296129</v>
      </c>
      <c r="AU61" s="7">
        <v>0.75941777642163599</v>
      </c>
      <c r="AV61" s="7">
        <v>0.9809011301842866</v>
      </c>
      <c r="AW61" s="5"/>
      <c r="AX61" s="4">
        <v>112</v>
      </c>
      <c r="AY61" s="7">
        <v>0.9642857142857143</v>
      </c>
      <c r="AZ61" s="7">
        <v>0.92</v>
      </c>
      <c r="BA61" s="7">
        <v>0.97701149425287359</v>
      </c>
      <c r="BB61" s="7">
        <v>0.89701149425287363</v>
      </c>
      <c r="BC61" s="7">
        <v>0.79807043719754411</v>
      </c>
      <c r="BD61" s="7">
        <v>0.99595255130820304</v>
      </c>
      <c r="BE61" s="5"/>
      <c r="BF61" s="4">
        <v>124</v>
      </c>
      <c r="BG61" s="7">
        <v>0.90322580645161288</v>
      </c>
      <c r="BH61" s="7">
        <v>0.79166666666666663</v>
      </c>
      <c r="BI61" s="7">
        <v>0.93</v>
      </c>
      <c r="BJ61" s="7">
        <v>0.69951534733441045</v>
      </c>
      <c r="BK61" s="7">
        <v>0.54096413436351587</v>
      </c>
      <c r="BL61" s="7">
        <v>0.85806656030530504</v>
      </c>
      <c r="BM61" s="2">
        <v>0.70039422254944284</v>
      </c>
      <c r="BN61" s="5"/>
      <c r="BO61" s="4">
        <v>114</v>
      </c>
      <c r="BP61" s="7">
        <v>0.90350877192982459</v>
      </c>
      <c r="BQ61" s="7">
        <v>0.76923076923076927</v>
      </c>
      <c r="BR61" s="7">
        <v>0.94318181818181823</v>
      </c>
      <c r="BS61" s="7">
        <v>0.72219760744350914</v>
      </c>
      <c r="BT61" s="7">
        <v>0.56823279773270186</v>
      </c>
      <c r="BU61" s="7">
        <v>0.87616241715431642</v>
      </c>
      <c r="BV61" s="2">
        <v>0.72242802759051539</v>
      </c>
      <c r="BW61" s="5"/>
      <c r="BX61" s="4">
        <v>113</v>
      </c>
      <c r="BY61" s="7">
        <v>0.88495575221238942</v>
      </c>
      <c r="BZ61" s="7">
        <v>0.73076923076923073</v>
      </c>
      <c r="CA61" s="7">
        <v>0.93103448275862066</v>
      </c>
      <c r="CB61" s="7">
        <v>0.67084920457091646</v>
      </c>
      <c r="CC61" s="7">
        <v>0.50569686362470267</v>
      </c>
      <c r="CD61" s="7">
        <v>0.83600154551713024</v>
      </c>
      <c r="CE61" s="2">
        <v>0.6710643375032862</v>
      </c>
    </row>
    <row r="62" spans="1:83" x14ac:dyDescent="0.25">
      <c r="A62" s="1" t="s">
        <v>699</v>
      </c>
      <c r="B62" s="1" t="s">
        <v>700</v>
      </c>
      <c r="C62" s="3" t="s">
        <v>691</v>
      </c>
      <c r="D62" s="1" t="s">
        <v>597</v>
      </c>
      <c r="E62" s="5"/>
      <c r="F62" s="4">
        <v>127</v>
      </c>
      <c r="G62" s="4">
        <v>82</v>
      </c>
      <c r="H62" s="6">
        <v>64.566929133858267</v>
      </c>
      <c r="I62" s="5"/>
      <c r="J62" s="4">
        <v>115</v>
      </c>
      <c r="K62" s="4">
        <v>77</v>
      </c>
      <c r="L62" s="6">
        <v>66.956521739130437</v>
      </c>
      <c r="M62" s="5"/>
      <c r="N62" s="4">
        <v>114</v>
      </c>
      <c r="O62" s="4">
        <v>75</v>
      </c>
      <c r="P62" s="6">
        <v>65.78947368421052</v>
      </c>
      <c r="Q62" s="5"/>
      <c r="R62" s="4">
        <v>125</v>
      </c>
      <c r="S62" s="4">
        <v>90</v>
      </c>
      <c r="T62" s="6">
        <v>72</v>
      </c>
      <c r="U62" s="5"/>
      <c r="V62" s="107">
        <v>0.94425692855326726</v>
      </c>
      <c r="W62" s="107">
        <v>0.87500367143032587</v>
      </c>
      <c r="X62" s="7">
        <v>0.95590643274853804</v>
      </c>
      <c r="Y62" s="7">
        <v>0.92124107913581599</v>
      </c>
      <c r="Z62" s="7">
        <v>0.8230624584648677</v>
      </c>
      <c r="AA62" s="5"/>
      <c r="AB62" s="107">
        <v>0.89187964201110825</v>
      </c>
      <c r="AC62" s="107">
        <v>0.74595036373902646</v>
      </c>
      <c r="AD62" s="7">
        <v>0.96577841911175244</v>
      </c>
      <c r="AE62" s="7">
        <v>0.74592830284384748</v>
      </c>
      <c r="AF62" s="7">
        <v>0.76891066300738031</v>
      </c>
      <c r="AG62" s="5"/>
      <c r="AH62" s="4">
        <v>115</v>
      </c>
      <c r="AI62" s="7">
        <v>0.93913043478260871</v>
      </c>
      <c r="AJ62" s="7">
        <v>0.96052631578947367</v>
      </c>
      <c r="AK62" s="7">
        <v>0.89743589743589747</v>
      </c>
      <c r="AL62" s="7">
        <v>0.86335087421490408</v>
      </c>
      <c r="AM62" s="7">
        <v>0.76537391268447363</v>
      </c>
      <c r="AN62" s="7">
        <v>0.96132783574533454</v>
      </c>
      <c r="AO62" s="5"/>
      <c r="AP62" s="4">
        <v>114</v>
      </c>
      <c r="AQ62" s="7">
        <v>0.95614035087719296</v>
      </c>
      <c r="AR62" s="7">
        <v>0.96052631578947367</v>
      </c>
      <c r="AS62" s="7">
        <v>0.94736842105263153</v>
      </c>
      <c r="AT62" s="7">
        <v>0.90196078431372551</v>
      </c>
      <c r="AU62" s="7">
        <v>0.81799169284557049</v>
      </c>
      <c r="AV62" s="7">
        <v>0.98592987578188052</v>
      </c>
      <c r="AW62" s="5"/>
      <c r="AX62" s="4">
        <v>112</v>
      </c>
      <c r="AY62" s="7">
        <v>0.9375</v>
      </c>
      <c r="AZ62" s="7">
        <v>0.94666666666666666</v>
      </c>
      <c r="BA62" s="7">
        <v>0.91891891891891897</v>
      </c>
      <c r="BB62" s="7">
        <v>0.85969935576234791</v>
      </c>
      <c r="BC62" s="7">
        <v>0.75919860539186623</v>
      </c>
      <c r="BD62" s="7">
        <v>0.96020010613282958</v>
      </c>
      <c r="BE62" s="5"/>
      <c r="BF62" s="4">
        <v>124</v>
      </c>
      <c r="BG62" s="7">
        <v>0.88709677419354838</v>
      </c>
      <c r="BH62" s="7">
        <v>0.96296296296296291</v>
      </c>
      <c r="BI62" s="7">
        <v>0.7441860465116279</v>
      </c>
      <c r="BJ62" s="7">
        <v>0.73941759231462023</v>
      </c>
      <c r="BK62" s="7">
        <v>0.61273626419600791</v>
      </c>
      <c r="BL62" s="7">
        <v>0.86609892043323256</v>
      </c>
      <c r="BM62" s="2">
        <v>0.74775383506916737</v>
      </c>
      <c r="BN62" s="5"/>
      <c r="BO62" s="4">
        <v>114</v>
      </c>
      <c r="BP62" s="7">
        <v>0.89473684210526316</v>
      </c>
      <c r="BQ62" s="7">
        <v>0.96103896103896103</v>
      </c>
      <c r="BR62" s="7">
        <v>0.7567567567567568</v>
      </c>
      <c r="BS62" s="7">
        <v>0.74935873946500553</v>
      </c>
      <c r="BT62" s="7">
        <v>0.61684742818757388</v>
      </c>
      <c r="BU62" s="7">
        <v>0.88187005074243718</v>
      </c>
      <c r="BV62" s="2">
        <v>0.75531340877095288</v>
      </c>
      <c r="BW62" s="5"/>
      <c r="BX62" s="4">
        <v>113</v>
      </c>
      <c r="BY62" s="7">
        <v>0.89380530973451322</v>
      </c>
      <c r="BZ62" s="7">
        <v>0.97333333333333338</v>
      </c>
      <c r="CA62" s="7">
        <v>0.73684210526315785</v>
      </c>
      <c r="CB62" s="7">
        <v>0.74907475943745372</v>
      </c>
      <c r="CC62" s="7">
        <v>0.61715398689093259</v>
      </c>
      <c r="CD62" s="7">
        <v>0.88099553198397484</v>
      </c>
      <c r="CE62" s="2">
        <v>0.75978095758035824</v>
      </c>
    </row>
    <row r="63" spans="1:83" x14ac:dyDescent="0.25">
      <c r="A63" s="1" t="s">
        <v>701</v>
      </c>
      <c r="B63" s="1" t="s">
        <v>702</v>
      </c>
      <c r="C63" s="3" t="s">
        <v>691</v>
      </c>
      <c r="D63" s="1" t="s">
        <v>597</v>
      </c>
      <c r="E63" s="5"/>
      <c r="F63" s="4">
        <v>127</v>
      </c>
      <c r="G63" s="4">
        <v>3</v>
      </c>
      <c r="H63" s="6">
        <v>2.3622047244094491</v>
      </c>
      <c r="I63" s="5"/>
      <c r="J63" s="4">
        <v>115</v>
      </c>
      <c r="K63" s="4">
        <v>2</v>
      </c>
      <c r="L63" s="6">
        <v>1.7391304347826086</v>
      </c>
      <c r="M63" s="5"/>
      <c r="N63" s="4">
        <v>114</v>
      </c>
      <c r="O63" s="4">
        <v>2</v>
      </c>
      <c r="P63" s="6">
        <v>1.7543859649122806</v>
      </c>
      <c r="Q63" s="5"/>
      <c r="R63" s="4">
        <v>125</v>
      </c>
      <c r="S63" s="4">
        <v>3</v>
      </c>
      <c r="T63" s="6">
        <v>2.4000000000000004</v>
      </c>
      <c r="U63" s="5"/>
      <c r="V63" s="107">
        <v>0.98835494533435031</v>
      </c>
      <c r="W63" s="107">
        <v>0.66074062368310216</v>
      </c>
      <c r="X63" s="7">
        <v>0.66666666666666663</v>
      </c>
      <c r="Y63" s="7">
        <v>0.99407395701643486</v>
      </c>
      <c r="Z63" s="7">
        <v>1.0001609010458568</v>
      </c>
      <c r="AA63" s="5"/>
      <c r="AB63" s="107">
        <v>0.9946236559139785</v>
      </c>
      <c r="AC63" s="107">
        <v>0.88613406795224969</v>
      </c>
      <c r="AD63" s="7">
        <v>0.88888888888888884</v>
      </c>
      <c r="AE63" s="7">
        <v>0.99724517906336085</v>
      </c>
      <c r="AF63" s="7">
        <v>0.86949489044312478</v>
      </c>
      <c r="AG63" s="5"/>
      <c r="AH63" s="4">
        <v>115</v>
      </c>
      <c r="AI63" s="7">
        <v>0.9826086956521739</v>
      </c>
      <c r="AJ63" s="7">
        <v>0.5</v>
      </c>
      <c r="AK63" s="7">
        <v>0.99115044247787609</v>
      </c>
      <c r="AL63" s="7">
        <v>0.49115044247787643</v>
      </c>
      <c r="AM63" s="7">
        <v>-0.11606514197619512</v>
      </c>
      <c r="AN63" s="7">
        <v>1</v>
      </c>
      <c r="AO63" s="5"/>
      <c r="AP63" s="4">
        <v>114</v>
      </c>
      <c r="AQ63" s="7">
        <v>0.98245614035087714</v>
      </c>
      <c r="AR63" s="7">
        <v>0.5</v>
      </c>
      <c r="AS63" s="7">
        <v>0.9910714285714286</v>
      </c>
      <c r="AT63" s="7">
        <v>0.49107142857143016</v>
      </c>
      <c r="AU63" s="7">
        <v>-0.11620774675687578</v>
      </c>
      <c r="AV63" s="7">
        <v>1</v>
      </c>
      <c r="AW63" s="5"/>
      <c r="AX63" s="4">
        <v>112</v>
      </c>
      <c r="AY63" s="7">
        <v>1</v>
      </c>
      <c r="AZ63" s="7">
        <v>1</v>
      </c>
      <c r="BA63" s="7">
        <v>1</v>
      </c>
      <c r="BB63" s="7">
        <v>1</v>
      </c>
      <c r="BC63" s="7">
        <v>1</v>
      </c>
      <c r="BD63" s="7">
        <v>1</v>
      </c>
      <c r="BE63" s="5"/>
      <c r="BF63" s="4">
        <v>124</v>
      </c>
      <c r="BG63" s="7">
        <v>0.9838709677419355</v>
      </c>
      <c r="BH63" s="7">
        <v>0.66666666666666663</v>
      </c>
      <c r="BI63" s="7">
        <v>0.99173553719008267</v>
      </c>
      <c r="BJ63" s="7">
        <v>0.65840220385674897</v>
      </c>
      <c r="BK63" s="7">
        <v>0.21474742316057674</v>
      </c>
      <c r="BL63" s="7">
        <v>1</v>
      </c>
      <c r="BM63" s="2">
        <v>0.6584022038567493</v>
      </c>
      <c r="BN63" s="5"/>
      <c r="BO63" s="4">
        <v>114</v>
      </c>
      <c r="BP63" s="7">
        <v>1</v>
      </c>
      <c r="BQ63" s="7">
        <v>1</v>
      </c>
      <c r="BR63" s="7">
        <v>1</v>
      </c>
      <c r="BS63" s="7">
        <v>1</v>
      </c>
      <c r="BT63" s="7">
        <v>1</v>
      </c>
      <c r="BU63" s="7">
        <v>1</v>
      </c>
      <c r="BV63" s="2">
        <v>1</v>
      </c>
      <c r="BW63" s="5"/>
      <c r="BX63" s="4">
        <v>113</v>
      </c>
      <c r="BY63" s="7">
        <v>1</v>
      </c>
      <c r="BZ63" s="7">
        <v>1</v>
      </c>
      <c r="CA63" s="7">
        <v>1</v>
      </c>
      <c r="CB63" s="7">
        <v>1</v>
      </c>
      <c r="CC63" s="7">
        <v>1</v>
      </c>
      <c r="CD63" s="7">
        <v>1</v>
      </c>
      <c r="CE63" s="2">
        <v>1</v>
      </c>
    </row>
    <row r="64" spans="1:83" x14ac:dyDescent="0.25">
      <c r="A64" s="1" t="s">
        <v>703</v>
      </c>
      <c r="B64" s="1" t="s">
        <v>704</v>
      </c>
      <c r="C64" s="3" t="s">
        <v>691</v>
      </c>
      <c r="D64" s="1" t="s">
        <v>597</v>
      </c>
      <c r="E64" s="5"/>
      <c r="F64" s="4">
        <v>127</v>
      </c>
      <c r="G64" s="4">
        <v>96</v>
      </c>
      <c r="H64" s="6">
        <v>75.59055118110237</v>
      </c>
      <c r="I64" s="5"/>
      <c r="J64" s="4">
        <v>115</v>
      </c>
      <c r="K64" s="4">
        <v>92</v>
      </c>
      <c r="L64" s="6">
        <v>80</v>
      </c>
      <c r="M64" s="5"/>
      <c r="N64" s="4">
        <v>114</v>
      </c>
      <c r="O64" s="4">
        <v>88</v>
      </c>
      <c r="P64" s="6">
        <v>77.192982456140342</v>
      </c>
      <c r="Q64" s="5"/>
      <c r="R64" s="4">
        <v>125</v>
      </c>
      <c r="S64" s="4">
        <v>99</v>
      </c>
      <c r="T64" s="6">
        <v>79.2</v>
      </c>
      <c r="U64" s="5"/>
      <c r="V64" s="107">
        <v>0.92371009044350005</v>
      </c>
      <c r="W64" s="107">
        <v>0.78388965397774901</v>
      </c>
      <c r="X64" s="7">
        <v>0.96188741501303943</v>
      </c>
      <c r="Y64" s="7">
        <v>0.80709645177411293</v>
      </c>
      <c r="Z64" s="7">
        <v>0.79130649509870044</v>
      </c>
      <c r="AA64" s="5"/>
      <c r="AB64" s="107">
        <v>0.89480361861929536</v>
      </c>
      <c r="AC64" s="107">
        <v>0.69157998955453781</v>
      </c>
      <c r="AD64" s="7">
        <v>0.9411343934454719</v>
      </c>
      <c r="AE64" s="7">
        <v>0.73779264214046825</v>
      </c>
      <c r="AF64" s="7">
        <v>0.67712689087753175</v>
      </c>
      <c r="AG64" s="5"/>
      <c r="AH64" s="4">
        <v>115</v>
      </c>
      <c r="AI64" s="7">
        <v>0.93043478260869561</v>
      </c>
      <c r="AJ64" s="7">
        <v>0.98837209302325579</v>
      </c>
      <c r="AK64" s="7">
        <v>0.75862068965517238</v>
      </c>
      <c r="AL64" s="7">
        <v>0.80198019801980192</v>
      </c>
      <c r="AM64" s="7">
        <v>0.67145613555907735</v>
      </c>
      <c r="AN64" s="7">
        <v>0.93250426048052659</v>
      </c>
      <c r="AO64" s="5"/>
      <c r="AP64" s="4">
        <v>114</v>
      </c>
      <c r="AQ64" s="7">
        <v>0.92105263157894735</v>
      </c>
      <c r="AR64" s="7">
        <v>0.96470588235294119</v>
      </c>
      <c r="AS64" s="7">
        <v>0.7931034482758621</v>
      </c>
      <c r="AT64" s="7">
        <v>0.78454430911381778</v>
      </c>
      <c r="AU64" s="7">
        <v>0.65061494489304628</v>
      </c>
      <c r="AV64" s="7">
        <v>0.91847367333458918</v>
      </c>
      <c r="AW64" s="5"/>
      <c r="AX64" s="4">
        <v>112</v>
      </c>
      <c r="AY64" s="7">
        <v>0.9196428571428571</v>
      </c>
      <c r="AZ64" s="7">
        <v>0.93258426966292129</v>
      </c>
      <c r="BA64" s="7">
        <v>0.86956521739130432</v>
      </c>
      <c r="BB64" s="7">
        <v>0.76514445479962723</v>
      </c>
      <c r="BC64" s="7">
        <v>0.61970116024757582</v>
      </c>
      <c r="BD64" s="7">
        <v>0.91058774935167874</v>
      </c>
      <c r="BE64" s="5"/>
      <c r="BF64" s="4">
        <v>124</v>
      </c>
      <c r="BG64" s="7">
        <v>0.88709677419354838</v>
      </c>
      <c r="BH64" s="7">
        <v>0.94680851063829785</v>
      </c>
      <c r="BI64" s="7">
        <v>0.7</v>
      </c>
      <c r="BJ64" s="7">
        <v>0.67756315007429424</v>
      </c>
      <c r="BK64" s="7">
        <v>0.52175798631642867</v>
      </c>
      <c r="BL64" s="7">
        <v>0.83336831383215981</v>
      </c>
      <c r="BM64" s="2">
        <v>0.68045681494363763</v>
      </c>
      <c r="BN64" s="5"/>
      <c r="BO64" s="4">
        <v>114</v>
      </c>
      <c r="BP64" s="7">
        <v>0.90350877192982459</v>
      </c>
      <c r="BQ64" s="7">
        <v>0.93406593406593408</v>
      </c>
      <c r="BR64" s="7">
        <v>0.78260869565217395</v>
      </c>
      <c r="BS64" s="7">
        <v>0.70521861777150918</v>
      </c>
      <c r="BT64" s="7">
        <v>0.54244513069468137</v>
      </c>
      <c r="BU64" s="7">
        <v>0.867992104848337</v>
      </c>
      <c r="BV64" s="2">
        <v>0.70547198036634984</v>
      </c>
      <c r="BW64" s="5"/>
      <c r="BX64" s="4">
        <v>113</v>
      </c>
      <c r="BY64" s="7">
        <v>0.89380530973451322</v>
      </c>
      <c r="BZ64" s="7">
        <v>0.94252873563218387</v>
      </c>
      <c r="CA64" s="7">
        <v>0.73076923076923073</v>
      </c>
      <c r="CB64" s="7">
        <v>0.69195820081781012</v>
      </c>
      <c r="CC64" s="7">
        <v>0.53006711988225941</v>
      </c>
      <c r="CD64" s="7">
        <v>0.85384928175336083</v>
      </c>
      <c r="CE64" s="2">
        <v>0.69287194841841337</v>
      </c>
    </row>
    <row r="65" spans="1:83" x14ac:dyDescent="0.25">
      <c r="A65" s="1" t="s">
        <v>705</v>
      </c>
      <c r="B65" s="1" t="s">
        <v>706</v>
      </c>
      <c r="C65" s="3" t="s">
        <v>691</v>
      </c>
      <c r="D65" s="1" t="s">
        <v>597</v>
      </c>
      <c r="E65" s="5"/>
      <c r="F65" s="4">
        <v>127</v>
      </c>
      <c r="G65" s="4">
        <v>109</v>
      </c>
      <c r="H65" s="6">
        <v>85.826771653543318</v>
      </c>
      <c r="I65" s="5"/>
      <c r="J65" s="4">
        <v>115</v>
      </c>
      <c r="K65" s="4">
        <v>100</v>
      </c>
      <c r="L65" s="6">
        <v>86.956521739130437</v>
      </c>
      <c r="M65" s="5"/>
      <c r="N65" s="4">
        <v>114</v>
      </c>
      <c r="O65" s="4">
        <v>98</v>
      </c>
      <c r="P65" s="6">
        <v>85.964912280701753</v>
      </c>
      <c r="Q65" s="5"/>
      <c r="R65" s="4">
        <v>125</v>
      </c>
      <c r="S65" s="4">
        <v>114</v>
      </c>
      <c r="T65" s="6">
        <v>91.2</v>
      </c>
      <c r="U65" s="5"/>
      <c r="V65" s="107">
        <v>0.94728533289746109</v>
      </c>
      <c r="W65" s="107">
        <v>0.77792731576202023</v>
      </c>
      <c r="X65" s="7">
        <v>0.96938562991582133</v>
      </c>
      <c r="Y65" s="7">
        <v>0.80972222222222223</v>
      </c>
      <c r="Z65" s="7">
        <v>0.76938495884162605</v>
      </c>
      <c r="AA65" s="5"/>
      <c r="AB65" s="107">
        <v>0.91437998841427481</v>
      </c>
      <c r="AC65" s="107">
        <v>0.55823973384160563</v>
      </c>
      <c r="AD65" s="7">
        <v>0.98023274258254234</v>
      </c>
      <c r="AE65" s="7">
        <v>0.48758169934640522</v>
      </c>
      <c r="AF65" s="7">
        <v>0.56387965235719295</v>
      </c>
      <c r="AG65" s="5"/>
      <c r="AH65" s="4">
        <v>115</v>
      </c>
      <c r="AI65" s="7">
        <v>0.93913043478260871</v>
      </c>
      <c r="AJ65" s="7">
        <v>0.96969696969696972</v>
      </c>
      <c r="AK65" s="7">
        <v>0.75</v>
      </c>
      <c r="AL65" s="7">
        <v>0.73905996758508918</v>
      </c>
      <c r="AM65" s="7">
        <v>0.55544769928346371</v>
      </c>
      <c r="AN65" s="7">
        <v>0.92267223588671454</v>
      </c>
      <c r="AO65" s="5"/>
      <c r="AP65" s="4">
        <v>114</v>
      </c>
      <c r="AQ65" s="7">
        <v>0.94736842105263153</v>
      </c>
      <c r="AR65" s="7">
        <v>0.96938775510204078</v>
      </c>
      <c r="AS65" s="7">
        <v>0.8125</v>
      </c>
      <c r="AT65" s="7">
        <v>0.78188775510204078</v>
      </c>
      <c r="AU65" s="7">
        <v>0.6142408132845586</v>
      </c>
      <c r="AV65" s="7">
        <v>0.94953469691952297</v>
      </c>
      <c r="AW65" s="5"/>
      <c r="AX65" s="4">
        <v>112</v>
      </c>
      <c r="AY65" s="7">
        <v>0.9553571428571429</v>
      </c>
      <c r="AZ65" s="7">
        <v>0.96907216494845361</v>
      </c>
      <c r="BA65" s="7">
        <v>0.8666666666666667</v>
      </c>
      <c r="BB65" s="7">
        <v>0.81283422459893062</v>
      </c>
      <c r="BC65" s="7">
        <v>0.65407918430869483</v>
      </c>
      <c r="BD65" s="7">
        <v>0.9715892648891663</v>
      </c>
      <c r="BE65" s="5"/>
      <c r="BF65" s="4">
        <v>124</v>
      </c>
      <c r="BG65" s="7">
        <v>0.91935483870967738</v>
      </c>
      <c r="BH65" s="7">
        <v>0.98130841121495327</v>
      </c>
      <c r="BI65" s="7">
        <v>0.52941176470588236</v>
      </c>
      <c r="BJ65" s="7">
        <v>0.59974176888315045</v>
      </c>
      <c r="BK65" s="7">
        <v>0.37714560297929389</v>
      </c>
      <c r="BL65" s="7">
        <v>0.82233793478700701</v>
      </c>
      <c r="BM65" s="2">
        <v>0.61782261331298161</v>
      </c>
      <c r="BN65" s="5"/>
      <c r="BO65" s="4">
        <v>114</v>
      </c>
      <c r="BP65" s="7">
        <v>0.91228070175438591</v>
      </c>
      <c r="BQ65" s="7">
        <v>0.97979797979797978</v>
      </c>
      <c r="BR65" s="7">
        <v>0.46666666666666667</v>
      </c>
      <c r="BS65" s="7">
        <v>0.53771289537712919</v>
      </c>
      <c r="BT65" s="7">
        <v>0.28838399549770305</v>
      </c>
      <c r="BU65" s="7">
        <v>0.78704179525655527</v>
      </c>
      <c r="BV65" s="2">
        <v>0.5596730532795553</v>
      </c>
      <c r="BW65" s="5"/>
      <c r="BX65" s="4">
        <v>113</v>
      </c>
      <c r="BY65" s="7">
        <v>0.91150442477876104</v>
      </c>
      <c r="BZ65" s="7">
        <v>0.97959183673469385</v>
      </c>
      <c r="CA65" s="7">
        <v>0.46666666666666667</v>
      </c>
      <c r="CB65" s="7">
        <v>0.53726453726453727</v>
      </c>
      <c r="CC65" s="7">
        <v>0.2877940268409005</v>
      </c>
      <c r="CD65" s="7">
        <v>0.78673504768817404</v>
      </c>
      <c r="CE65" s="2">
        <v>0.55925161591650951</v>
      </c>
    </row>
    <row r="66" spans="1:83" x14ac:dyDescent="0.25">
      <c r="A66" s="1" t="s">
        <v>707</v>
      </c>
      <c r="B66" s="1" t="s">
        <v>708</v>
      </c>
      <c r="C66" s="3" t="s">
        <v>691</v>
      </c>
      <c r="D66" s="1" t="s">
        <v>597</v>
      </c>
      <c r="E66" s="5"/>
      <c r="F66" s="4">
        <v>127</v>
      </c>
      <c r="G66" s="4">
        <v>62</v>
      </c>
      <c r="H66" s="6">
        <v>48.818897637795281</v>
      </c>
      <c r="I66" s="5"/>
      <c r="J66" s="4">
        <v>115</v>
      </c>
      <c r="K66" s="4">
        <v>56</v>
      </c>
      <c r="L66" s="6">
        <v>48.695652173913039</v>
      </c>
      <c r="M66" s="5"/>
      <c r="N66" s="4">
        <v>114</v>
      </c>
      <c r="O66" s="4">
        <v>58</v>
      </c>
      <c r="P66" s="6">
        <v>50.877192982456137</v>
      </c>
      <c r="Q66" s="5"/>
      <c r="R66" s="4">
        <v>125</v>
      </c>
      <c r="S66" s="4">
        <v>59</v>
      </c>
      <c r="T66" s="6">
        <v>47.2</v>
      </c>
      <c r="U66" s="5"/>
      <c r="V66" s="107">
        <v>0.95305700846318697</v>
      </c>
      <c r="W66" s="107">
        <v>0.90614237793401908</v>
      </c>
      <c r="X66" s="7">
        <v>0.96991341991341995</v>
      </c>
      <c r="Y66" s="7">
        <v>0.9370601645356329</v>
      </c>
      <c r="Z66" s="7">
        <v>0.96596688734713843</v>
      </c>
      <c r="AA66" s="5"/>
      <c r="AB66" s="107">
        <v>0.95445007036575169</v>
      </c>
      <c r="AC66" s="107">
        <v>0.9088297959651036</v>
      </c>
      <c r="AD66" s="7">
        <v>0.9419063194709939</v>
      </c>
      <c r="AE66" s="7">
        <v>0.96696349627384115</v>
      </c>
      <c r="AF66" s="7">
        <v>0.92450960240844393</v>
      </c>
      <c r="AG66" s="5"/>
      <c r="AH66" s="4">
        <v>115</v>
      </c>
      <c r="AI66" s="7">
        <v>0.9652173913043478</v>
      </c>
      <c r="AJ66" s="7">
        <v>0.9642857142857143</v>
      </c>
      <c r="AK66" s="7">
        <v>0.96610169491525422</v>
      </c>
      <c r="AL66" s="7">
        <v>0.93038740920096852</v>
      </c>
      <c r="AM66" s="7">
        <v>0.86336535725886299</v>
      </c>
      <c r="AN66" s="7">
        <v>0.99740946114307405</v>
      </c>
      <c r="AO66" s="5"/>
      <c r="AP66" s="4">
        <v>114</v>
      </c>
      <c r="AQ66" s="7">
        <v>0.93859649122807021</v>
      </c>
      <c r="AR66" s="7">
        <v>0.96363636363636362</v>
      </c>
      <c r="AS66" s="7">
        <v>0.9152542372881356</v>
      </c>
      <c r="AT66" s="7">
        <v>0.87726853275915107</v>
      </c>
      <c r="AU66" s="7">
        <v>0.78930663152278613</v>
      </c>
      <c r="AV66" s="7">
        <v>0.965230433995516</v>
      </c>
      <c r="AW66" s="5"/>
      <c r="AX66" s="4">
        <v>112</v>
      </c>
      <c r="AY66" s="7">
        <v>0.9553571428571429</v>
      </c>
      <c r="AZ66" s="7">
        <v>0.98181818181818181</v>
      </c>
      <c r="BA66" s="7">
        <v>0.92982456140350878</v>
      </c>
      <c r="BB66" s="7">
        <v>0.91077119184193756</v>
      </c>
      <c r="BC66" s="7">
        <v>0.83443534827312726</v>
      </c>
      <c r="BD66" s="7">
        <v>0.98710703541074785</v>
      </c>
      <c r="BE66" s="5"/>
      <c r="BF66" s="4">
        <v>124</v>
      </c>
      <c r="BG66" s="7">
        <v>0.95161290322580649</v>
      </c>
      <c r="BH66" s="7">
        <v>0.94915254237288138</v>
      </c>
      <c r="BI66" s="7">
        <v>0.9538461538461539</v>
      </c>
      <c r="BJ66" s="7">
        <v>0.90299869621903517</v>
      </c>
      <c r="BK66" s="7">
        <v>0.82728487391977068</v>
      </c>
      <c r="BL66" s="7">
        <v>0.97871251851829977</v>
      </c>
      <c r="BM66" s="2">
        <v>0.90299869621903517</v>
      </c>
      <c r="BN66" s="5"/>
      <c r="BO66" s="4">
        <v>114</v>
      </c>
      <c r="BP66" s="7">
        <v>0.97368421052631582</v>
      </c>
      <c r="BQ66" s="7">
        <v>0.9642857142857143</v>
      </c>
      <c r="BR66" s="7">
        <v>0.98275862068965514</v>
      </c>
      <c r="BS66" s="7">
        <v>0.94733600246381278</v>
      </c>
      <c r="BT66" s="7">
        <v>0.88854063854327958</v>
      </c>
      <c r="BU66" s="7">
        <v>1</v>
      </c>
      <c r="BV66" s="2">
        <v>0.94748200472143596</v>
      </c>
      <c r="BW66" s="5"/>
      <c r="BX66" s="4">
        <v>113</v>
      </c>
      <c r="BY66" s="7">
        <v>0.93805309734513276</v>
      </c>
      <c r="BZ66" s="7">
        <v>0.91228070175438591</v>
      </c>
      <c r="CA66" s="7">
        <v>0.9642857142857143</v>
      </c>
      <c r="CB66" s="7">
        <v>0.87615468921246287</v>
      </c>
      <c r="CC66" s="7">
        <v>0.78742256184237924</v>
      </c>
      <c r="CD66" s="7">
        <v>0.96488681658254649</v>
      </c>
      <c r="CE66" s="2">
        <v>0.87739141990839897</v>
      </c>
    </row>
    <row r="67" spans="1:83" x14ac:dyDescent="0.25">
      <c r="A67" s="1" t="s">
        <v>709</v>
      </c>
      <c r="B67" s="1" t="s">
        <v>710</v>
      </c>
      <c r="C67" s="3" t="s">
        <v>691</v>
      </c>
      <c r="D67" s="1" t="s">
        <v>597</v>
      </c>
      <c r="E67" s="5"/>
      <c r="F67" s="4">
        <v>127</v>
      </c>
      <c r="G67" s="4">
        <v>5</v>
      </c>
      <c r="H67" s="6">
        <v>3.9370078740157481</v>
      </c>
      <c r="I67" s="5"/>
      <c r="J67" s="4">
        <v>115</v>
      </c>
      <c r="K67" s="4">
        <v>6</v>
      </c>
      <c r="L67" s="6">
        <v>5.2173913043478262</v>
      </c>
      <c r="M67" s="5"/>
      <c r="N67" s="4">
        <v>114</v>
      </c>
      <c r="O67" s="4">
        <v>6</v>
      </c>
      <c r="P67" s="6">
        <v>5.2631578947368416</v>
      </c>
      <c r="Q67" s="5"/>
      <c r="R67" s="4">
        <v>125</v>
      </c>
      <c r="S67" s="4">
        <v>8</v>
      </c>
      <c r="T67" s="6">
        <v>6.4</v>
      </c>
      <c r="U67" s="5"/>
      <c r="V67" s="107">
        <v>0.99417747266717515</v>
      </c>
      <c r="W67" s="107">
        <v>0.93636230947267463</v>
      </c>
      <c r="X67" s="7">
        <v>1</v>
      </c>
      <c r="Y67" s="7">
        <v>0.99391159299416187</v>
      </c>
      <c r="Z67" s="7">
        <v>1.0000420866564441</v>
      </c>
      <c r="AA67" s="5"/>
      <c r="AB67" s="107">
        <v>0.96306382332269913</v>
      </c>
      <c r="AC67" s="107">
        <v>0.63047449570879155</v>
      </c>
      <c r="AD67" s="7">
        <v>0.71111111111111114</v>
      </c>
      <c r="AE67" s="7">
        <v>0.97639214910609451</v>
      </c>
      <c r="AF67" s="7">
        <v>0.55753691498829594</v>
      </c>
      <c r="AG67" s="5"/>
      <c r="AH67" s="4">
        <v>115</v>
      </c>
      <c r="AI67" s="7">
        <v>0.99130434782608701</v>
      </c>
      <c r="AJ67" s="7">
        <v>1</v>
      </c>
      <c r="AK67" s="7">
        <v>0.99090909090909096</v>
      </c>
      <c r="AL67" s="7">
        <v>0.9045643153526971</v>
      </c>
      <c r="AM67" s="7">
        <v>0.71917890286274844</v>
      </c>
      <c r="AN67" s="7">
        <v>1</v>
      </c>
      <c r="AO67" s="5"/>
      <c r="AP67" s="4">
        <v>114</v>
      </c>
      <c r="AQ67" s="7">
        <v>0.99122807017543857</v>
      </c>
      <c r="AR67" s="7">
        <v>1</v>
      </c>
      <c r="AS67" s="7">
        <v>0.99082568807339455</v>
      </c>
      <c r="AT67" s="7">
        <v>0.90452261306532666</v>
      </c>
      <c r="AU67" s="7">
        <v>0.71906407389738913</v>
      </c>
      <c r="AV67" s="7">
        <v>1</v>
      </c>
      <c r="AW67" s="5"/>
      <c r="AX67" s="4">
        <v>112</v>
      </c>
      <c r="AY67" s="7">
        <v>1</v>
      </c>
      <c r="AZ67" s="7">
        <v>1</v>
      </c>
      <c r="BA67" s="7">
        <v>1</v>
      </c>
      <c r="BB67" s="7">
        <v>1</v>
      </c>
      <c r="BC67" s="7">
        <v>1</v>
      </c>
      <c r="BD67" s="7">
        <v>1</v>
      </c>
      <c r="BE67" s="5"/>
      <c r="BF67" s="4">
        <v>124</v>
      </c>
      <c r="BG67" s="7">
        <v>0.95967741935483875</v>
      </c>
      <c r="BH67" s="7">
        <v>0.8</v>
      </c>
      <c r="BI67" s="7">
        <v>0.96638655462184875</v>
      </c>
      <c r="BJ67" s="7">
        <v>0.59530026109660628</v>
      </c>
      <c r="BK67" s="7">
        <v>0.27424441675233807</v>
      </c>
      <c r="BL67" s="7">
        <v>0.91635610544087442</v>
      </c>
      <c r="BM67" s="2">
        <v>0.61366643762522366</v>
      </c>
      <c r="BN67" s="5"/>
      <c r="BO67" s="4">
        <v>114</v>
      </c>
      <c r="BP67" s="7">
        <v>0.96491228070175439</v>
      </c>
      <c r="BQ67" s="7">
        <v>0.66666666666666663</v>
      </c>
      <c r="BR67" s="7">
        <v>0.98148148148148151</v>
      </c>
      <c r="BS67" s="7">
        <v>0.64814814814814847</v>
      </c>
      <c r="BT67" s="7">
        <v>0.32730873843695379</v>
      </c>
      <c r="BU67" s="7">
        <v>0.96898755785934321</v>
      </c>
      <c r="BV67" s="2">
        <v>0.64814814814814814</v>
      </c>
      <c r="BW67" s="5"/>
      <c r="BX67" s="4">
        <v>113</v>
      </c>
      <c r="BY67" s="7">
        <v>0.96460176991150437</v>
      </c>
      <c r="BZ67" s="7">
        <v>0.66666666666666663</v>
      </c>
      <c r="CA67" s="7">
        <v>0.98130841121495327</v>
      </c>
      <c r="CB67" s="7">
        <v>0.64797507788161979</v>
      </c>
      <c r="CC67" s="7">
        <v>0.32701522079536743</v>
      </c>
      <c r="CD67" s="7">
        <v>0.96893493496787209</v>
      </c>
      <c r="CE67" s="2">
        <v>0.6479750778816199</v>
      </c>
    </row>
    <row r="68" spans="1:83" x14ac:dyDescent="0.25">
      <c r="A68" s="1" t="s">
        <v>711</v>
      </c>
      <c r="B68" s="1" t="s">
        <v>712</v>
      </c>
      <c r="C68" s="3" t="s">
        <v>691</v>
      </c>
      <c r="D68" s="1" t="s">
        <v>597</v>
      </c>
      <c r="E68" s="5"/>
      <c r="F68" s="4">
        <v>127</v>
      </c>
      <c r="G68" s="4">
        <v>18</v>
      </c>
      <c r="H68" s="6">
        <v>14.173228346456694</v>
      </c>
      <c r="I68" s="5"/>
      <c r="J68" s="4">
        <v>115</v>
      </c>
      <c r="K68" s="4">
        <v>15</v>
      </c>
      <c r="L68" s="6">
        <v>13.043478260869565</v>
      </c>
      <c r="M68" s="5"/>
      <c r="N68" s="4">
        <v>114</v>
      </c>
      <c r="O68" s="4">
        <v>20</v>
      </c>
      <c r="P68" s="6">
        <v>17.543859649122805</v>
      </c>
      <c r="Q68" s="5"/>
      <c r="R68" s="4">
        <v>125</v>
      </c>
      <c r="S68" s="4">
        <v>22</v>
      </c>
      <c r="T68" s="6">
        <v>17.600000000000001</v>
      </c>
      <c r="U68" s="5"/>
      <c r="V68" s="107">
        <v>0.95290172896008141</v>
      </c>
      <c r="W68" s="107">
        <v>0.8172635083105283</v>
      </c>
      <c r="X68" s="7">
        <v>0.93333333333333335</v>
      </c>
      <c r="Y68" s="7">
        <v>0.95584608976361551</v>
      </c>
      <c r="Z68" s="7">
        <v>0.92251727961046515</v>
      </c>
      <c r="AA68" s="5"/>
      <c r="AB68" s="107">
        <v>0.8745457110279744</v>
      </c>
      <c r="AC68" s="107">
        <v>0.53016294250041363</v>
      </c>
      <c r="AD68" s="7">
        <v>0.65196078431372551</v>
      </c>
      <c r="AE68" s="7">
        <v>0.91367194201080237</v>
      </c>
      <c r="AF68" s="7">
        <v>0.60055513898898305</v>
      </c>
      <c r="AG68" s="5"/>
      <c r="AH68" s="4">
        <v>115</v>
      </c>
      <c r="AI68" s="7">
        <v>0.9826086956521739</v>
      </c>
      <c r="AJ68" s="7">
        <v>0.93333333333333335</v>
      </c>
      <c r="AK68" s="7">
        <v>0.99</v>
      </c>
      <c r="AL68" s="7">
        <v>0.92333333333333334</v>
      </c>
      <c r="AM68" s="7">
        <v>0.81818093350168597</v>
      </c>
      <c r="AN68" s="7">
        <v>1</v>
      </c>
      <c r="AO68" s="5"/>
      <c r="AP68" s="4">
        <v>114</v>
      </c>
      <c r="AQ68" s="7">
        <v>0.93859649122807021</v>
      </c>
      <c r="AR68" s="7">
        <v>0.93333333333333335</v>
      </c>
      <c r="AS68" s="7">
        <v>0.93939393939393945</v>
      </c>
      <c r="AT68" s="7">
        <v>0.76460176991150453</v>
      </c>
      <c r="AU68" s="7">
        <v>0.5992528755150901</v>
      </c>
      <c r="AV68" s="7">
        <v>0.92995066430791906</v>
      </c>
      <c r="AW68" s="5"/>
      <c r="AX68" s="4">
        <v>112</v>
      </c>
      <c r="AY68" s="7">
        <v>0.9375</v>
      </c>
      <c r="AZ68" s="7">
        <v>0.93333333333333335</v>
      </c>
      <c r="BA68" s="7">
        <v>0.93814432989690721</v>
      </c>
      <c r="BB68" s="7">
        <v>0.76385542168674703</v>
      </c>
      <c r="BC68" s="7">
        <v>0.59808448515905488</v>
      </c>
      <c r="BD68" s="7">
        <v>0.92962635821443929</v>
      </c>
      <c r="BE68" s="5"/>
      <c r="BF68" s="4">
        <v>124</v>
      </c>
      <c r="BG68" s="7">
        <v>0.87903225806451613</v>
      </c>
      <c r="BH68" s="7">
        <v>0.70588235294117652</v>
      </c>
      <c r="BI68" s="7">
        <v>0.90654205607476634</v>
      </c>
      <c r="BJ68" s="7">
        <v>0.54500978473581219</v>
      </c>
      <c r="BK68" s="7">
        <v>0.34261710651667049</v>
      </c>
      <c r="BL68" s="7">
        <v>0.74740246295495394</v>
      </c>
      <c r="BM68" s="2">
        <v>0.55138813306194134</v>
      </c>
      <c r="BN68" s="5"/>
      <c r="BO68" s="4">
        <v>114</v>
      </c>
      <c r="BP68" s="7">
        <v>0.85964912280701755</v>
      </c>
      <c r="BQ68" s="7">
        <v>0.6</v>
      </c>
      <c r="BR68" s="7">
        <v>0.89898989898989901</v>
      </c>
      <c r="BS68" s="7">
        <v>0.4482758620689658</v>
      </c>
      <c r="BT68" s="7">
        <v>0.22159136256388459</v>
      </c>
      <c r="BU68" s="7">
        <v>0.67496036157404704</v>
      </c>
      <c r="BV68" s="2">
        <v>0.45260190548481438</v>
      </c>
      <c r="BW68" s="5"/>
      <c r="BX68" s="4">
        <v>113</v>
      </c>
      <c r="BY68" s="7">
        <v>0.88495575221238942</v>
      </c>
      <c r="BZ68" s="7">
        <v>0.65</v>
      </c>
      <c r="CA68" s="7">
        <v>0.93548387096774188</v>
      </c>
      <c r="CB68" s="7">
        <v>0.59720318069646294</v>
      </c>
      <c r="CC68" s="7">
        <v>0.39953884702290543</v>
      </c>
      <c r="CD68" s="7">
        <v>0.79486751437002046</v>
      </c>
      <c r="CE68" s="2">
        <v>0.59749005412023737</v>
      </c>
    </row>
    <row r="69" spans="1:83" x14ac:dyDescent="0.25">
      <c r="A69" s="1" t="s">
        <v>713</v>
      </c>
      <c r="B69" s="1" t="s">
        <v>714</v>
      </c>
      <c r="C69" s="3" t="s">
        <v>691</v>
      </c>
      <c r="D69" s="1" t="s">
        <v>597</v>
      </c>
      <c r="E69" s="5"/>
      <c r="F69" s="4">
        <v>127</v>
      </c>
      <c r="G69" s="4">
        <v>64</v>
      </c>
      <c r="H69" s="6">
        <v>50.393700787401578</v>
      </c>
      <c r="I69" s="5"/>
      <c r="J69" s="4">
        <v>115</v>
      </c>
      <c r="K69" s="4">
        <v>56</v>
      </c>
      <c r="L69" s="6">
        <v>48.695652173913039</v>
      </c>
      <c r="M69" s="5"/>
      <c r="N69" s="4">
        <v>114</v>
      </c>
      <c r="O69" s="4">
        <v>55</v>
      </c>
      <c r="P69" s="6">
        <v>48.245614035087719</v>
      </c>
      <c r="Q69" s="5"/>
      <c r="R69" s="4">
        <v>125</v>
      </c>
      <c r="S69" s="4">
        <v>71</v>
      </c>
      <c r="T69" s="6">
        <v>56.800000000000004</v>
      </c>
      <c r="U69" s="5"/>
      <c r="V69" s="107">
        <v>0.88574652210235738</v>
      </c>
      <c r="W69" s="107">
        <v>0.7713859370197137</v>
      </c>
      <c r="X69" s="7">
        <v>0.87579282189424978</v>
      </c>
      <c r="Y69" s="7">
        <v>0.89592625631876299</v>
      </c>
      <c r="Z69" s="7">
        <v>0.80564777578062641</v>
      </c>
      <c r="AA69" s="5"/>
      <c r="AB69" s="107">
        <v>0.79456372399263453</v>
      </c>
      <c r="AC69" s="107">
        <v>0.58966785548530176</v>
      </c>
      <c r="AD69" s="7">
        <v>0.8677368927368927</v>
      </c>
      <c r="AE69" s="7">
        <v>0.72291313359713583</v>
      </c>
      <c r="AF69" s="7">
        <v>0.64389635843741633</v>
      </c>
      <c r="AG69" s="5"/>
      <c r="AH69" s="4">
        <v>115</v>
      </c>
      <c r="AI69" s="7">
        <v>0.87826086956521743</v>
      </c>
      <c r="AJ69" s="7">
        <v>0.86206896551724133</v>
      </c>
      <c r="AK69" s="7">
        <v>0.89473684210526316</v>
      </c>
      <c r="AL69" s="7">
        <v>0.75657695796794677</v>
      </c>
      <c r="AM69" s="7">
        <v>0.63715119243312068</v>
      </c>
      <c r="AN69" s="7">
        <v>0.87600272350277286</v>
      </c>
      <c r="AO69" s="5"/>
      <c r="AP69" s="4">
        <v>114</v>
      </c>
      <c r="AQ69" s="7">
        <v>0.8771929824561403</v>
      </c>
      <c r="AR69" s="7">
        <v>0.85964912280701755</v>
      </c>
      <c r="AS69" s="7">
        <v>0.89473684210526316</v>
      </c>
      <c r="AT69" s="7">
        <v>0.75438596491228072</v>
      </c>
      <c r="AU69" s="7">
        <v>0.6339607798418897</v>
      </c>
      <c r="AV69" s="7">
        <v>0.87481114998267173</v>
      </c>
      <c r="AW69" s="5"/>
      <c r="AX69" s="4">
        <v>112</v>
      </c>
      <c r="AY69" s="7">
        <v>0.9017857142857143</v>
      </c>
      <c r="AZ69" s="7">
        <v>0.90566037735849059</v>
      </c>
      <c r="BA69" s="7">
        <v>0.89830508474576276</v>
      </c>
      <c r="BB69" s="7">
        <v>0.80319488817891371</v>
      </c>
      <c r="BC69" s="7">
        <v>0.69277365953015546</v>
      </c>
      <c r="BD69" s="7">
        <v>0.91361611682767208</v>
      </c>
      <c r="BE69" s="5"/>
      <c r="BF69" s="4">
        <v>124</v>
      </c>
      <c r="BG69" s="7">
        <v>0.80645161290322576</v>
      </c>
      <c r="BH69" s="7">
        <v>0.87301587301587302</v>
      </c>
      <c r="BI69" s="7">
        <v>0.73770491803278693</v>
      </c>
      <c r="BJ69" s="7">
        <v>0.61199478487614078</v>
      </c>
      <c r="BK69" s="7">
        <v>0.47379088210987608</v>
      </c>
      <c r="BL69" s="7">
        <v>0.7501986876424056</v>
      </c>
      <c r="BM69" s="2">
        <v>0.61717849945026804</v>
      </c>
      <c r="BN69" s="5"/>
      <c r="BO69" s="4">
        <v>114</v>
      </c>
      <c r="BP69" s="7">
        <v>0.77192982456140347</v>
      </c>
      <c r="BQ69" s="7">
        <v>0.8392857142857143</v>
      </c>
      <c r="BR69" s="7">
        <v>0.7068965517241379</v>
      </c>
      <c r="BS69" s="7">
        <v>0.54484029484029484</v>
      </c>
      <c r="BT69" s="7">
        <v>0.39260033725989218</v>
      </c>
      <c r="BU69" s="7">
        <v>0.69708025242069749</v>
      </c>
      <c r="BV69" s="2">
        <v>0.55026338577013445</v>
      </c>
      <c r="BW69" s="5"/>
      <c r="BX69" s="4">
        <v>113</v>
      </c>
      <c r="BY69" s="7">
        <v>0.80530973451327437</v>
      </c>
      <c r="BZ69" s="7">
        <v>0.89090909090909087</v>
      </c>
      <c r="CA69" s="7">
        <v>0.72413793103448276</v>
      </c>
      <c r="CB69" s="7">
        <v>0.61216848673946955</v>
      </c>
      <c r="CC69" s="7">
        <v>0.46896996722175771</v>
      </c>
      <c r="CD69" s="7">
        <v>0.75536700625718145</v>
      </c>
      <c r="CE69" s="2">
        <v>0.62190831654171286</v>
      </c>
    </row>
    <row r="70" spans="1:83" x14ac:dyDescent="0.25">
      <c r="A70" s="1" t="s">
        <v>715</v>
      </c>
      <c r="B70" s="1" t="s">
        <v>716</v>
      </c>
      <c r="C70" s="3" t="s">
        <v>691</v>
      </c>
      <c r="D70" s="1" t="s">
        <v>597</v>
      </c>
      <c r="E70" s="5"/>
      <c r="F70" s="4">
        <v>127</v>
      </c>
      <c r="G70" s="4">
        <v>91</v>
      </c>
      <c r="H70" s="6">
        <v>71.653543307086622</v>
      </c>
      <c r="I70" s="5"/>
      <c r="J70" s="4">
        <v>115</v>
      </c>
      <c r="K70" s="4">
        <v>75</v>
      </c>
      <c r="L70" s="6">
        <v>65.217391304347828</v>
      </c>
      <c r="M70" s="5"/>
      <c r="N70" s="4">
        <v>114</v>
      </c>
      <c r="O70" s="4">
        <v>80</v>
      </c>
      <c r="P70" s="6">
        <v>70.175438596491219</v>
      </c>
      <c r="Q70" s="5"/>
      <c r="R70" s="4">
        <v>125</v>
      </c>
      <c r="S70" s="4">
        <v>87</v>
      </c>
      <c r="T70" s="6">
        <v>69.600000000000009</v>
      </c>
      <c r="U70" s="5"/>
      <c r="V70" s="107">
        <v>0.90031555337619418</v>
      </c>
      <c r="W70" s="107">
        <v>0.76871690166063922</v>
      </c>
      <c r="X70" s="7">
        <v>0.92457297480128531</v>
      </c>
      <c r="Y70" s="7">
        <v>0.85170711641299879</v>
      </c>
      <c r="Z70" s="7">
        <v>0.78042075111072862</v>
      </c>
      <c r="AA70" s="5"/>
      <c r="AB70" s="107">
        <v>0.77770140213985339</v>
      </c>
      <c r="AC70" s="107">
        <v>0.47148666550578877</v>
      </c>
      <c r="AD70" s="7">
        <v>0.85973055909764773</v>
      </c>
      <c r="AE70" s="7">
        <v>0.60217864923747277</v>
      </c>
      <c r="AF70" s="7">
        <v>0.46583931944819884</v>
      </c>
      <c r="AG70" s="5"/>
      <c r="AH70" s="4">
        <v>115</v>
      </c>
      <c r="AI70" s="7">
        <v>0.89565217391304353</v>
      </c>
      <c r="AJ70" s="7">
        <v>0.88888888888888884</v>
      </c>
      <c r="AK70" s="7">
        <v>0.91176470588235292</v>
      </c>
      <c r="AL70" s="7">
        <v>0.76165803108808283</v>
      </c>
      <c r="AM70" s="7">
        <v>0.6353257209207287</v>
      </c>
      <c r="AN70" s="7">
        <v>0.88799034125543708</v>
      </c>
      <c r="AO70" s="5"/>
      <c r="AP70" s="4">
        <v>114</v>
      </c>
      <c r="AQ70" s="7">
        <v>0.90350877192982459</v>
      </c>
      <c r="AR70" s="7">
        <v>0.92592592592592593</v>
      </c>
      <c r="AS70" s="7">
        <v>0.84848484848484851</v>
      </c>
      <c r="AT70" s="7">
        <v>0.76751946607341492</v>
      </c>
      <c r="AU70" s="7">
        <v>0.6376201838620642</v>
      </c>
      <c r="AV70" s="7">
        <v>0.89741874828476564</v>
      </c>
      <c r="AW70" s="5"/>
      <c r="AX70" s="4">
        <v>112</v>
      </c>
      <c r="AY70" s="7">
        <v>0.9017857142857143</v>
      </c>
      <c r="AZ70" s="7">
        <v>0.95890410958904104</v>
      </c>
      <c r="BA70" s="7">
        <v>0.79487179487179482</v>
      </c>
      <c r="BB70" s="7">
        <v>0.77697320782042001</v>
      </c>
      <c r="BC70" s="7">
        <v>0.65278819705780311</v>
      </c>
      <c r="BD70" s="7">
        <v>0.90115821858303691</v>
      </c>
      <c r="BE70" s="5"/>
      <c r="BF70" s="4">
        <v>124</v>
      </c>
      <c r="BG70" s="7">
        <v>0.782258064516129</v>
      </c>
      <c r="BH70" s="7">
        <v>0.84090909090909094</v>
      </c>
      <c r="BI70" s="7">
        <v>0.63888888888888884</v>
      </c>
      <c r="BJ70" s="7">
        <v>0.47589229805886041</v>
      </c>
      <c r="BK70" s="7">
        <v>0.3063409328452531</v>
      </c>
      <c r="BL70" s="7">
        <v>0.64544366327246772</v>
      </c>
      <c r="BM70" s="2">
        <v>0.47598198206287434</v>
      </c>
      <c r="BN70" s="5"/>
      <c r="BO70" s="4">
        <v>114</v>
      </c>
      <c r="BP70" s="7">
        <v>0.75438596491228072</v>
      </c>
      <c r="BQ70" s="7">
        <v>0.86486486486486491</v>
      </c>
      <c r="BR70" s="7">
        <v>0.55000000000000004</v>
      </c>
      <c r="BS70" s="7">
        <v>0.43484419263456087</v>
      </c>
      <c r="BT70" s="7">
        <v>0.26016147385671862</v>
      </c>
      <c r="BU70" s="7">
        <v>0.60952691141240312</v>
      </c>
      <c r="BV70" s="2">
        <v>0.44062648289581557</v>
      </c>
      <c r="BW70" s="5"/>
      <c r="BX70" s="4">
        <v>113</v>
      </c>
      <c r="BY70" s="7">
        <v>0.79646017699115046</v>
      </c>
      <c r="BZ70" s="7">
        <v>0.87341772151898733</v>
      </c>
      <c r="CA70" s="7">
        <v>0.61764705882352944</v>
      </c>
      <c r="CB70" s="7">
        <v>0.50372350582394498</v>
      </c>
      <c r="CC70" s="7">
        <v>0.32812311912278264</v>
      </c>
      <c r="CD70" s="7">
        <v>0.67932389252510739</v>
      </c>
      <c r="CE70" s="2">
        <v>0.50478218393154961</v>
      </c>
    </row>
    <row r="71" spans="1:83" x14ac:dyDescent="0.25">
      <c r="A71" s="1" t="s">
        <v>717</v>
      </c>
      <c r="B71" s="1" t="s">
        <v>718</v>
      </c>
      <c r="C71" s="3" t="s">
        <v>691</v>
      </c>
      <c r="D71" s="1" t="s">
        <v>597</v>
      </c>
      <c r="E71" s="5"/>
      <c r="F71" s="4">
        <v>127</v>
      </c>
      <c r="G71" s="4">
        <v>35</v>
      </c>
      <c r="H71" s="6">
        <v>27.559055118110237</v>
      </c>
      <c r="I71" s="5"/>
      <c r="J71" s="4">
        <v>115</v>
      </c>
      <c r="K71" s="4">
        <v>39</v>
      </c>
      <c r="L71" s="6">
        <v>33.913043478260867</v>
      </c>
      <c r="M71" s="5"/>
      <c r="N71" s="4">
        <v>114</v>
      </c>
      <c r="O71" s="4">
        <v>39</v>
      </c>
      <c r="P71" s="6">
        <v>34.210526315789473</v>
      </c>
      <c r="Q71" s="5"/>
      <c r="R71" s="4">
        <v>125</v>
      </c>
      <c r="S71" s="4">
        <v>31</v>
      </c>
      <c r="T71" s="6">
        <v>24.8</v>
      </c>
      <c r="U71" s="5"/>
      <c r="V71" s="107">
        <v>0.93556263848025856</v>
      </c>
      <c r="W71" s="107">
        <v>0.85295763642454225</v>
      </c>
      <c r="X71" s="7">
        <v>0.95415695415695423</v>
      </c>
      <c r="Y71" s="7">
        <v>0.92903950094802823</v>
      </c>
      <c r="Z71" s="7">
        <v>0.8826029524592004</v>
      </c>
      <c r="AA71" s="5"/>
      <c r="AB71" s="107">
        <v>0.85105039456572729</v>
      </c>
      <c r="AC71" s="107">
        <v>0.63526866991312014</v>
      </c>
      <c r="AD71" s="7">
        <v>0.63980463980463986</v>
      </c>
      <c r="AE71" s="7">
        <v>0.95448662145291363</v>
      </c>
      <c r="AF71" s="7">
        <v>0.65412642930212805</v>
      </c>
      <c r="AG71" s="5"/>
      <c r="AH71" s="4">
        <v>115</v>
      </c>
      <c r="AI71" s="7">
        <v>0.93043478260869561</v>
      </c>
      <c r="AJ71" s="7">
        <v>0.96969696969696972</v>
      </c>
      <c r="AK71" s="7">
        <v>0.91463414634146345</v>
      </c>
      <c r="AL71" s="7">
        <v>0.83876621100595861</v>
      </c>
      <c r="AM71" s="7">
        <v>0.73187702891123196</v>
      </c>
      <c r="AN71" s="7">
        <v>0.94565539310068536</v>
      </c>
      <c r="AO71" s="5"/>
      <c r="AP71" s="4">
        <v>114</v>
      </c>
      <c r="AQ71" s="7">
        <v>0.92982456140350878</v>
      </c>
      <c r="AR71" s="7">
        <v>0.96969696969696972</v>
      </c>
      <c r="AS71" s="7">
        <v>0.9135802469135802</v>
      </c>
      <c r="AT71" s="7">
        <v>0.83812566560170398</v>
      </c>
      <c r="AU71" s="7">
        <v>0.73085139631641238</v>
      </c>
      <c r="AV71" s="7">
        <v>0.94539993488699559</v>
      </c>
      <c r="AW71" s="5"/>
      <c r="AX71" s="4">
        <v>112</v>
      </c>
      <c r="AY71" s="7">
        <v>0.9464285714285714</v>
      </c>
      <c r="AZ71" s="7">
        <v>0.92307692307692313</v>
      </c>
      <c r="BA71" s="7">
        <v>0.95890410958904104</v>
      </c>
      <c r="BB71" s="7">
        <v>0.88198103266596417</v>
      </c>
      <c r="BC71" s="7">
        <v>0.79017451951682827</v>
      </c>
      <c r="BD71" s="7">
        <v>0.97378754581510008</v>
      </c>
      <c r="BE71" s="5"/>
      <c r="BF71" s="4">
        <v>124</v>
      </c>
      <c r="BG71" s="7">
        <v>0.87903225806451613</v>
      </c>
      <c r="BH71" s="7">
        <v>0.7142857142857143</v>
      </c>
      <c r="BI71" s="7">
        <v>0.9438202247191011</v>
      </c>
      <c r="BJ71" s="7">
        <v>0.68791946308724827</v>
      </c>
      <c r="BK71" s="7">
        <v>0.54230844751237162</v>
      </c>
      <c r="BL71" s="7">
        <v>0.83353047866212504</v>
      </c>
      <c r="BM71" s="2">
        <v>0.6916721374541922</v>
      </c>
      <c r="BN71" s="5"/>
      <c r="BO71" s="4">
        <v>114</v>
      </c>
      <c r="BP71" s="7">
        <v>0.82456140350877194</v>
      </c>
      <c r="BQ71" s="7">
        <v>0.58974358974358976</v>
      </c>
      <c r="BR71" s="7">
        <v>0.94666666666666666</v>
      </c>
      <c r="BS71" s="7">
        <v>0.57918050941306765</v>
      </c>
      <c r="BT71" s="7">
        <v>0.41912463261753702</v>
      </c>
      <c r="BU71" s="7">
        <v>0.73923638620859833</v>
      </c>
      <c r="BV71" s="2">
        <v>0.59857489771704064</v>
      </c>
      <c r="BW71" s="5"/>
      <c r="BX71" s="4">
        <v>113</v>
      </c>
      <c r="BY71" s="7">
        <v>0.84955752212389379</v>
      </c>
      <c r="BZ71" s="7">
        <v>0.61538461538461542</v>
      </c>
      <c r="CA71" s="7">
        <v>0.97297297297297303</v>
      </c>
      <c r="CB71" s="7">
        <v>0.63870603723904462</v>
      </c>
      <c r="CC71" s="7">
        <v>0.48744880755291997</v>
      </c>
      <c r="CD71" s="7">
        <v>0.78996326692516916</v>
      </c>
      <c r="CE71" s="2">
        <v>0.66457380991139914</v>
      </c>
    </row>
    <row r="72" spans="1:83" x14ac:dyDescent="0.25">
      <c r="A72" s="1" t="s">
        <v>719</v>
      </c>
      <c r="B72" s="1" t="s">
        <v>720</v>
      </c>
      <c r="C72" s="3" t="s">
        <v>691</v>
      </c>
      <c r="D72" s="1" t="s">
        <v>597</v>
      </c>
      <c r="E72" s="5"/>
      <c r="F72" s="4">
        <v>127</v>
      </c>
      <c r="G72" s="4">
        <v>20</v>
      </c>
      <c r="H72" s="6">
        <v>15.748031496062993</v>
      </c>
      <c r="I72" s="5"/>
      <c r="J72" s="4">
        <v>115</v>
      </c>
      <c r="K72" s="4">
        <v>18</v>
      </c>
      <c r="L72" s="6">
        <v>15.652173913043478</v>
      </c>
      <c r="M72" s="5"/>
      <c r="N72" s="4">
        <v>114</v>
      </c>
      <c r="O72" s="4">
        <v>16</v>
      </c>
      <c r="P72" s="6">
        <v>14.035087719298245</v>
      </c>
      <c r="Q72" s="5"/>
      <c r="R72" s="4">
        <v>125</v>
      </c>
      <c r="S72" s="4">
        <v>20</v>
      </c>
      <c r="T72" s="6">
        <v>16</v>
      </c>
      <c r="U72" s="5"/>
      <c r="V72" s="107">
        <v>0.97658003704914464</v>
      </c>
      <c r="W72" s="107">
        <v>0.91098596013670197</v>
      </c>
      <c r="X72" s="7">
        <v>0.87524366471734893</v>
      </c>
      <c r="Y72" s="7">
        <v>0.99652777777777779</v>
      </c>
      <c r="Z72" s="7">
        <v>0.93329711665807291</v>
      </c>
      <c r="AA72" s="5"/>
      <c r="AB72" s="107">
        <v>0.9229678654720348</v>
      </c>
      <c r="AC72" s="107">
        <v>0.7156256408675955</v>
      </c>
      <c r="AD72" s="7">
        <v>0.81408382066276808</v>
      </c>
      <c r="AE72" s="7">
        <v>0.94267509409261985</v>
      </c>
      <c r="AF72" s="7">
        <v>0.71887479451909753</v>
      </c>
      <c r="AG72" s="5"/>
      <c r="AH72" s="4">
        <v>115</v>
      </c>
      <c r="AI72" s="7">
        <v>0.97391304347826091</v>
      </c>
      <c r="AJ72" s="7">
        <v>0.89473684210526316</v>
      </c>
      <c r="AK72" s="7">
        <v>0.98958333333333337</v>
      </c>
      <c r="AL72" s="7">
        <v>0.90338840660879305</v>
      </c>
      <c r="AM72" s="7">
        <v>0.79576715076749471</v>
      </c>
      <c r="AN72" s="7">
        <v>1</v>
      </c>
      <c r="AO72" s="5"/>
      <c r="AP72" s="4">
        <v>114</v>
      </c>
      <c r="AQ72" s="7">
        <v>0.97368421052631582</v>
      </c>
      <c r="AR72" s="7">
        <v>0.84210526315789469</v>
      </c>
      <c r="AS72" s="7">
        <v>1</v>
      </c>
      <c r="AT72" s="7">
        <v>0.898876404494382</v>
      </c>
      <c r="AU72" s="7">
        <v>0.78654089616380263</v>
      </c>
      <c r="AV72" s="7">
        <v>1</v>
      </c>
      <c r="AW72" s="5"/>
      <c r="AX72" s="4">
        <v>112</v>
      </c>
      <c r="AY72" s="7">
        <v>0.9821428571428571</v>
      </c>
      <c r="AZ72" s="7">
        <v>0.88888888888888884</v>
      </c>
      <c r="BA72" s="7">
        <v>1</v>
      </c>
      <c r="BB72" s="7">
        <v>0.93069306930693074</v>
      </c>
      <c r="BC72" s="7">
        <v>0.83573070443559261</v>
      </c>
      <c r="BD72" s="7">
        <v>1</v>
      </c>
      <c r="BE72" s="5"/>
      <c r="BF72" s="4">
        <v>124</v>
      </c>
      <c r="BG72" s="7">
        <v>0.92741935483870963</v>
      </c>
      <c r="BH72" s="7">
        <v>0.78947368421052633</v>
      </c>
      <c r="BI72" s="7">
        <v>0.95238095238095233</v>
      </c>
      <c r="BJ72" s="7">
        <v>0.72620215897939155</v>
      </c>
      <c r="BK72" s="7">
        <v>0.55728078332842967</v>
      </c>
      <c r="BL72" s="7">
        <v>0.89512353463035355</v>
      </c>
      <c r="BM72" s="2">
        <v>0.72653844138178625</v>
      </c>
      <c r="BN72" s="5"/>
      <c r="BO72" s="4">
        <v>114</v>
      </c>
      <c r="BP72" s="7">
        <v>0.91228070175438591</v>
      </c>
      <c r="BQ72" s="7">
        <v>0.77777777777777779</v>
      </c>
      <c r="BR72" s="7">
        <v>0.9375</v>
      </c>
      <c r="BS72" s="7">
        <v>0.68438538205980082</v>
      </c>
      <c r="BT72" s="7">
        <v>0.50232824166099188</v>
      </c>
      <c r="BU72" s="7">
        <v>0.86644252245860975</v>
      </c>
      <c r="BV72" s="2">
        <v>0.68575293816255833</v>
      </c>
      <c r="BW72" s="5"/>
      <c r="BX72" s="4">
        <v>113</v>
      </c>
      <c r="BY72" s="7">
        <v>0.92920353982300885</v>
      </c>
      <c r="BZ72" s="7">
        <v>0.875</v>
      </c>
      <c r="CA72" s="7">
        <v>0.93814432989690721</v>
      </c>
      <c r="CB72" s="7">
        <v>0.73628938156359403</v>
      </c>
      <c r="CC72" s="7">
        <v>0.56400094304802906</v>
      </c>
      <c r="CD72" s="7">
        <v>0.90857782007915888</v>
      </c>
      <c r="CE72" s="2">
        <v>0.74277456613116633</v>
      </c>
    </row>
    <row r="73" spans="1:83" x14ac:dyDescent="0.25">
      <c r="A73" s="1" t="s">
        <v>721</v>
      </c>
      <c r="B73" s="1" t="s">
        <v>723</v>
      </c>
      <c r="C73" s="3" t="s">
        <v>722</v>
      </c>
      <c r="D73" s="1" t="s">
        <v>597</v>
      </c>
      <c r="E73" s="5"/>
      <c r="F73" s="4">
        <v>127</v>
      </c>
      <c r="G73" s="4">
        <v>89</v>
      </c>
      <c r="H73" s="6">
        <v>70.634920634920633</v>
      </c>
      <c r="I73" s="5"/>
      <c r="J73" s="4">
        <v>115</v>
      </c>
      <c r="K73" s="4">
        <v>85</v>
      </c>
      <c r="L73" s="6">
        <v>75.221238938053105</v>
      </c>
      <c r="M73" s="5"/>
      <c r="N73" s="4">
        <v>114</v>
      </c>
      <c r="O73" s="4">
        <v>75</v>
      </c>
      <c r="P73" s="6">
        <v>71.428571428571431</v>
      </c>
      <c r="Q73" s="5"/>
      <c r="R73" s="4">
        <v>125</v>
      </c>
      <c r="S73" s="4">
        <v>109</v>
      </c>
      <c r="T73" s="6">
        <v>87.2</v>
      </c>
      <c r="U73" s="5"/>
      <c r="V73" s="107">
        <v>0.95947565110186472</v>
      </c>
      <c r="W73" s="107">
        <v>0.89859210124793221</v>
      </c>
      <c r="X73" s="7">
        <v>0.9736625514403292</v>
      </c>
      <c r="Y73" s="7">
        <v>0.92286226318484388</v>
      </c>
      <c r="Z73" s="7">
        <v>0.88563123016902801</v>
      </c>
      <c r="AA73" s="5"/>
      <c r="AB73" s="107">
        <v>0.82640564043003062</v>
      </c>
      <c r="AC73" s="107">
        <v>0.46646604554586113</v>
      </c>
      <c r="AD73" s="7">
        <v>0.98013666072489602</v>
      </c>
      <c r="AE73" s="7">
        <v>0.40706683695189444</v>
      </c>
      <c r="AF73" s="7">
        <v>0.54860623091481309</v>
      </c>
      <c r="AG73" s="5"/>
      <c r="AH73" s="4">
        <v>112</v>
      </c>
      <c r="AI73" s="7">
        <v>0.9553571428571429</v>
      </c>
      <c r="AJ73" s="7">
        <v>0.98765432098765427</v>
      </c>
      <c r="AK73" s="7">
        <v>0.87096774193548387</v>
      </c>
      <c r="AL73" s="7">
        <v>0.88505747126436785</v>
      </c>
      <c r="AM73" s="7">
        <v>0.78691432611461887</v>
      </c>
      <c r="AN73" s="7">
        <v>0.98320061641411682</v>
      </c>
      <c r="AO73" s="5"/>
      <c r="AP73" s="4">
        <v>105</v>
      </c>
      <c r="AQ73" s="7">
        <v>0.96190476190476193</v>
      </c>
      <c r="AR73" s="7">
        <v>0.97333333333333338</v>
      </c>
      <c r="AS73" s="7">
        <v>0.93333333333333335</v>
      </c>
      <c r="AT73" s="7">
        <v>0.90666666666666662</v>
      </c>
      <c r="AU73" s="7">
        <v>0.81703542491333181</v>
      </c>
      <c r="AV73" s="7">
        <v>0.99629790842000199</v>
      </c>
      <c r="AW73" s="5"/>
      <c r="AX73" s="4">
        <v>103</v>
      </c>
      <c r="AY73" s="7">
        <v>0.96116504854368934</v>
      </c>
      <c r="AZ73" s="7">
        <v>0.96</v>
      </c>
      <c r="BA73" s="7">
        <v>0.9642857142857143</v>
      </c>
      <c r="BB73" s="7">
        <v>0.90405216581276204</v>
      </c>
      <c r="BC73" s="7">
        <v>0.81203817359660591</v>
      </c>
      <c r="BD73" s="7">
        <v>0.99606615802891807</v>
      </c>
      <c r="BE73" s="5"/>
      <c r="BF73" s="4">
        <v>123</v>
      </c>
      <c r="BG73" s="7">
        <v>0.81300813008130079</v>
      </c>
      <c r="BH73" s="7">
        <v>0.97727272727272729</v>
      </c>
      <c r="BI73" s="7">
        <v>0.4</v>
      </c>
      <c r="BJ73" s="7">
        <v>0.45099941781486486</v>
      </c>
      <c r="BK73" s="7">
        <v>0.27500835605911439</v>
      </c>
      <c r="BL73" s="7">
        <v>0.62699047957061538</v>
      </c>
      <c r="BM73" s="2">
        <v>0.50603305845042368</v>
      </c>
      <c r="BN73" s="5"/>
      <c r="BO73" s="4">
        <v>112</v>
      </c>
      <c r="BP73" s="7">
        <v>0.8392857142857143</v>
      </c>
      <c r="BQ73" s="7">
        <v>0.97647058823529409</v>
      </c>
      <c r="BR73" s="7">
        <v>0.40740740740740738</v>
      </c>
      <c r="BS73" s="7">
        <v>0.4663843303335099</v>
      </c>
      <c r="BT73" s="7">
        <v>0.26764131904777938</v>
      </c>
      <c r="BU73" s="7">
        <v>0.66512734161924036</v>
      </c>
      <c r="BV73" s="2">
        <v>0.51261969751680658</v>
      </c>
      <c r="BW73" s="5"/>
      <c r="BX73" s="4">
        <v>104</v>
      </c>
      <c r="BY73" s="7">
        <v>0.82692307692307687</v>
      </c>
      <c r="BZ73" s="7">
        <v>0.98666666666666669</v>
      </c>
      <c r="CA73" s="7">
        <v>0.41379310344827586</v>
      </c>
      <c r="CB73" s="7">
        <v>0.48201438848920863</v>
      </c>
      <c r="CC73" s="7">
        <v>0.29163941081464734</v>
      </c>
      <c r="CD73" s="7">
        <v>0.67238936616376999</v>
      </c>
      <c r="CE73" s="2">
        <v>0.54299540197698226</v>
      </c>
    </row>
    <row r="74" spans="1:83" x14ac:dyDescent="0.25">
      <c r="A74" s="1" t="s">
        <v>724</v>
      </c>
      <c r="B74" s="1" t="s">
        <v>568</v>
      </c>
      <c r="C74" s="3" t="s">
        <v>722</v>
      </c>
      <c r="D74" s="1" t="s">
        <v>597</v>
      </c>
      <c r="E74" s="5"/>
      <c r="F74" s="4">
        <v>127</v>
      </c>
      <c r="G74" s="4">
        <v>60</v>
      </c>
      <c r="H74" s="6">
        <v>47.244094488188978</v>
      </c>
      <c r="I74" s="5"/>
      <c r="J74" s="4">
        <v>115</v>
      </c>
      <c r="K74" s="4">
        <v>53</v>
      </c>
      <c r="L74" s="6">
        <v>46.491228070175438</v>
      </c>
      <c r="M74" s="5"/>
      <c r="N74" s="4">
        <v>114</v>
      </c>
      <c r="O74" s="4">
        <v>55</v>
      </c>
      <c r="P74" s="6">
        <v>48.67256637168142</v>
      </c>
      <c r="Q74" s="5"/>
      <c r="R74" s="4">
        <v>125</v>
      </c>
      <c r="S74" s="4">
        <v>56</v>
      </c>
      <c r="T74" s="6">
        <v>44.800000000000004</v>
      </c>
      <c r="U74" s="5"/>
      <c r="V74" s="107">
        <v>0.97336950364430574</v>
      </c>
      <c r="W74" s="107">
        <v>0.94657236215307261</v>
      </c>
      <c r="X74" s="7">
        <v>0.98148148148148151</v>
      </c>
      <c r="Y74" s="7">
        <v>0.96675156679324503</v>
      </c>
      <c r="Z74" s="7">
        <v>0.94743201054400794</v>
      </c>
      <c r="AA74" s="5"/>
      <c r="AB74" s="107">
        <v>0.95961709691013153</v>
      </c>
      <c r="AC74" s="107">
        <v>0.9188472775772033</v>
      </c>
      <c r="AD74" s="7">
        <v>0.92194086693607002</v>
      </c>
      <c r="AE74" s="7">
        <v>0.99444444444444446</v>
      </c>
      <c r="AF74" s="7">
        <v>0.93246325053022427</v>
      </c>
      <c r="AG74" s="5"/>
      <c r="AH74" s="4">
        <v>114</v>
      </c>
      <c r="AI74" s="7">
        <v>0.97368421052631582</v>
      </c>
      <c r="AJ74" s="7">
        <v>0.96296296296296291</v>
      </c>
      <c r="AK74" s="7">
        <v>0.98333333333333328</v>
      </c>
      <c r="AL74" s="7">
        <v>0.94717330861909177</v>
      </c>
      <c r="AM74" s="7">
        <v>0.88819659718019983</v>
      </c>
      <c r="AN74" s="7">
        <v>1</v>
      </c>
      <c r="AO74" s="5"/>
      <c r="AP74" s="4">
        <v>113</v>
      </c>
      <c r="AQ74" s="7">
        <v>0.97345132743362828</v>
      </c>
      <c r="AR74" s="7">
        <v>0.98148148148148151</v>
      </c>
      <c r="AS74" s="7">
        <v>0.96610169491525422</v>
      </c>
      <c r="AT74" s="7">
        <v>0.94684020699388427</v>
      </c>
      <c r="AU74" s="7">
        <v>0.88749863959894348</v>
      </c>
      <c r="AV74" s="7">
        <v>1</v>
      </c>
      <c r="AW74" s="5"/>
      <c r="AX74" s="4">
        <v>111</v>
      </c>
      <c r="AY74" s="7">
        <v>0.97297297297297303</v>
      </c>
      <c r="AZ74" s="7">
        <v>1</v>
      </c>
      <c r="BA74" s="7">
        <v>0.95081967213114749</v>
      </c>
      <c r="BB74" s="7">
        <v>0.94570357084624168</v>
      </c>
      <c r="BC74" s="7">
        <v>0.88518787895366713</v>
      </c>
      <c r="BD74" s="7">
        <v>1</v>
      </c>
      <c r="BE74" s="5"/>
      <c r="BF74" s="4">
        <v>124</v>
      </c>
      <c r="BG74" s="7">
        <v>0.967741935483871</v>
      </c>
      <c r="BH74" s="7">
        <v>0.93220338983050843</v>
      </c>
      <c r="BI74" s="7">
        <v>1</v>
      </c>
      <c r="BJ74" s="7">
        <v>0.93512947946638769</v>
      </c>
      <c r="BK74" s="7">
        <v>0.87272302135235258</v>
      </c>
      <c r="BL74" s="7">
        <v>0.99753593758042269</v>
      </c>
      <c r="BM74" s="2">
        <v>0.93710330999759572</v>
      </c>
      <c r="BN74" s="5"/>
      <c r="BO74" s="4">
        <v>113</v>
      </c>
      <c r="BP74" s="7">
        <v>0.95575221238938057</v>
      </c>
      <c r="BQ74" s="7">
        <v>0.92452830188679247</v>
      </c>
      <c r="BR74" s="7">
        <v>0.98333333333333328</v>
      </c>
      <c r="BS74" s="7">
        <v>0.91086922227480671</v>
      </c>
      <c r="BT74" s="7">
        <v>0.83460281901209088</v>
      </c>
      <c r="BU74" s="7">
        <v>0.98713562553752265</v>
      </c>
      <c r="BV74" s="2">
        <v>0.91217454137369924</v>
      </c>
      <c r="BW74" s="5"/>
      <c r="BX74" s="4">
        <v>112</v>
      </c>
      <c r="BY74" s="7">
        <v>0.9553571428571429</v>
      </c>
      <c r="BZ74" s="7">
        <v>0.90909090909090906</v>
      </c>
      <c r="CA74" s="7">
        <v>1</v>
      </c>
      <c r="CB74" s="7">
        <v>0.91054313099041539</v>
      </c>
      <c r="CC74" s="7">
        <v>0.83420967207549501</v>
      </c>
      <c r="CD74" s="7">
        <v>0.98687658990533567</v>
      </c>
      <c r="CE74" s="2">
        <v>0.91420846971558234</v>
      </c>
    </row>
    <row r="75" spans="1:83" x14ac:dyDescent="0.25">
      <c r="A75" s="1" t="s">
        <v>725</v>
      </c>
      <c r="B75" s="1" t="s">
        <v>726</v>
      </c>
      <c r="C75" s="3" t="s">
        <v>722</v>
      </c>
      <c r="D75" s="1" t="s">
        <v>597</v>
      </c>
      <c r="E75" s="5"/>
      <c r="F75" s="4">
        <v>127</v>
      </c>
      <c r="G75" s="4">
        <v>6</v>
      </c>
      <c r="H75" s="6">
        <v>4.7244094488188981</v>
      </c>
      <c r="I75" s="5"/>
      <c r="J75" s="4">
        <v>115</v>
      </c>
      <c r="K75" s="4">
        <v>8</v>
      </c>
      <c r="L75" s="6">
        <v>7.0175438596491224</v>
      </c>
      <c r="M75" s="5"/>
      <c r="N75" s="4">
        <v>114</v>
      </c>
      <c r="O75" s="4">
        <v>10</v>
      </c>
      <c r="P75" s="6">
        <v>8.8495575221238951</v>
      </c>
      <c r="Q75" s="5"/>
      <c r="R75" s="4">
        <v>125</v>
      </c>
      <c r="S75" s="4">
        <v>8</v>
      </c>
      <c r="T75" s="6">
        <v>6.4</v>
      </c>
      <c r="U75" s="5"/>
      <c r="V75" s="107">
        <v>0.95848666551973494</v>
      </c>
      <c r="W75" s="107">
        <v>0.68862570243430343</v>
      </c>
      <c r="X75" s="7">
        <v>0.86111111111111116</v>
      </c>
      <c r="Y75" s="7">
        <v>0.96533469773193936</v>
      </c>
      <c r="Z75" s="7">
        <v>0.59519057923559959</v>
      </c>
      <c r="AA75" s="5"/>
      <c r="AB75" s="107">
        <v>0.94183896795943611</v>
      </c>
      <c r="AC75" s="107">
        <v>0.55890237227495443</v>
      </c>
      <c r="AD75" s="7">
        <v>0.61111111111111116</v>
      </c>
      <c r="AE75" s="7">
        <v>0.9690230894617734</v>
      </c>
      <c r="AF75" s="7">
        <v>0.49354634296817118</v>
      </c>
      <c r="AG75" s="5"/>
      <c r="AH75" s="4">
        <v>114</v>
      </c>
      <c r="AI75" s="7">
        <v>0.96491228070175439</v>
      </c>
      <c r="AJ75" s="7">
        <v>0.83333333333333337</v>
      </c>
      <c r="AK75" s="7">
        <v>0.97222222222222221</v>
      </c>
      <c r="AL75" s="7">
        <v>0.69600000000000017</v>
      </c>
      <c r="AM75" s="7">
        <v>0.41505744903437125</v>
      </c>
      <c r="AN75" s="7">
        <v>0.97694255096562899</v>
      </c>
      <c r="AO75" s="5"/>
      <c r="AP75" s="4">
        <v>113</v>
      </c>
      <c r="AQ75" s="7">
        <v>0.96460176991150437</v>
      </c>
      <c r="AR75" s="7">
        <v>1</v>
      </c>
      <c r="AS75" s="7">
        <v>0.96261682242990654</v>
      </c>
      <c r="AT75" s="7">
        <v>0.73222748815165872</v>
      </c>
      <c r="AU75" s="7">
        <v>0.48391315138179708</v>
      </c>
      <c r="AV75" s="7">
        <v>0.98054182492152042</v>
      </c>
      <c r="AW75" s="5"/>
      <c r="AX75" s="4">
        <v>111</v>
      </c>
      <c r="AY75" s="7">
        <v>0.94594594594594594</v>
      </c>
      <c r="AZ75" s="7">
        <v>0.75</v>
      </c>
      <c r="BA75" s="7">
        <v>0.96116504854368934</v>
      </c>
      <c r="BB75" s="7">
        <v>0.6376496191512514</v>
      </c>
      <c r="BC75" s="7">
        <v>0.37030198704389788</v>
      </c>
      <c r="BD75" s="7">
        <v>0.90499725125860486</v>
      </c>
      <c r="BE75" s="5"/>
      <c r="BF75" s="4">
        <v>124</v>
      </c>
      <c r="BG75" s="7">
        <v>0.967741935483871</v>
      </c>
      <c r="BH75" s="7">
        <v>0.83333333333333337</v>
      </c>
      <c r="BI75" s="7">
        <v>0.97457627118644063</v>
      </c>
      <c r="BJ75" s="7">
        <v>0.69756097560975638</v>
      </c>
      <c r="BK75" s="7">
        <v>0.41769393159934565</v>
      </c>
      <c r="BL75" s="7">
        <v>0.97742801962016723</v>
      </c>
      <c r="BM75" s="2">
        <v>0.70567610477814868</v>
      </c>
      <c r="BN75" s="5"/>
      <c r="BO75" s="4">
        <v>113</v>
      </c>
      <c r="BP75" s="7">
        <v>0.92920353982300885</v>
      </c>
      <c r="BQ75" s="7">
        <v>0.5</v>
      </c>
      <c r="BR75" s="7">
        <v>0.96190476190476193</v>
      </c>
      <c r="BS75" s="7">
        <v>0.46190476190476187</v>
      </c>
      <c r="BT75" s="7">
        <v>0.14642426812790599</v>
      </c>
      <c r="BU75" s="7">
        <v>0.77738525568161776</v>
      </c>
      <c r="BV75" s="2">
        <v>0.46190476190476193</v>
      </c>
      <c r="BW75" s="5"/>
      <c r="BX75" s="4">
        <v>112</v>
      </c>
      <c r="BY75" s="7">
        <v>0.9285714285714286</v>
      </c>
      <c r="BZ75" s="7">
        <v>0.5</v>
      </c>
      <c r="CA75" s="7">
        <v>0.97058823529411764</v>
      </c>
      <c r="CB75" s="7">
        <v>0.51724137931034508</v>
      </c>
      <c r="CC75" s="7">
        <v>0.22537390233628729</v>
      </c>
      <c r="CD75" s="7">
        <v>0.80910885628440299</v>
      </c>
      <c r="CE75" s="2">
        <v>0.52105010571890609</v>
      </c>
    </row>
    <row r="76" spans="1:83" x14ac:dyDescent="0.25">
      <c r="A76" s="1" t="s">
        <v>727</v>
      </c>
      <c r="B76" s="1" t="s">
        <v>728</v>
      </c>
      <c r="C76" s="3" t="s">
        <v>722</v>
      </c>
      <c r="D76" s="1" t="s">
        <v>597</v>
      </c>
      <c r="E76" s="5"/>
      <c r="F76" s="4">
        <v>127</v>
      </c>
      <c r="G76" s="4">
        <v>15</v>
      </c>
      <c r="H76" s="6">
        <v>11.811023622047244</v>
      </c>
      <c r="I76" s="5"/>
      <c r="J76" s="4">
        <v>115</v>
      </c>
      <c r="K76" s="4">
        <v>11</v>
      </c>
      <c r="L76" s="6">
        <v>9.6491228070175428</v>
      </c>
      <c r="M76" s="5"/>
      <c r="N76" s="4">
        <v>114</v>
      </c>
      <c r="O76" s="4">
        <v>14</v>
      </c>
      <c r="P76" s="6">
        <v>12.389380530973451</v>
      </c>
      <c r="Q76" s="5"/>
      <c r="R76" s="4">
        <v>125</v>
      </c>
      <c r="S76" s="4">
        <v>14</v>
      </c>
      <c r="T76" s="6">
        <v>11.200000000000001</v>
      </c>
      <c r="U76" s="5"/>
      <c r="V76" s="107">
        <v>0.96441224643367163</v>
      </c>
      <c r="W76" s="107">
        <v>0.81871595049316659</v>
      </c>
      <c r="X76" s="7">
        <v>0.82193362193362196</v>
      </c>
      <c r="Y76" s="7">
        <v>0.98333333333333328</v>
      </c>
      <c r="Z76" s="7">
        <v>0.58894782384687006</v>
      </c>
      <c r="AA76" s="5"/>
      <c r="AB76" s="107">
        <v>0.9736603319603605</v>
      </c>
      <c r="AC76" s="107">
        <v>0.86661738108580477</v>
      </c>
      <c r="AD76" s="7">
        <v>0.89336219336219336</v>
      </c>
      <c r="AE76" s="7">
        <v>0.98352674403094575</v>
      </c>
      <c r="AF76" s="7">
        <v>0.93024214330995381</v>
      </c>
      <c r="AG76" s="5"/>
      <c r="AH76" s="4">
        <v>114</v>
      </c>
      <c r="AI76" s="7">
        <v>0.95614035087719296</v>
      </c>
      <c r="AJ76" s="7">
        <v>0.7142857142857143</v>
      </c>
      <c r="AK76" s="7">
        <v>0.99</v>
      </c>
      <c r="AL76" s="7">
        <v>0.77576711250983488</v>
      </c>
      <c r="AM76" s="7">
        <v>0.58732523751164445</v>
      </c>
      <c r="AN76" s="7">
        <v>0.96420898750802531</v>
      </c>
      <c r="AO76" s="5"/>
      <c r="AP76" s="4">
        <v>113</v>
      </c>
      <c r="AQ76" s="7">
        <v>0.99115044247787609</v>
      </c>
      <c r="AR76" s="7">
        <v>0.93333333333333335</v>
      </c>
      <c r="AS76" s="7">
        <v>1</v>
      </c>
      <c r="AT76" s="7">
        <v>0.96044802240112004</v>
      </c>
      <c r="AU76" s="7">
        <v>0.88333173352810834</v>
      </c>
      <c r="AV76" s="7">
        <v>1</v>
      </c>
      <c r="AW76" s="5"/>
      <c r="AX76" s="4">
        <v>111</v>
      </c>
      <c r="AY76" s="7">
        <v>0.94594594594594594</v>
      </c>
      <c r="AZ76" s="7">
        <v>0.81818181818181823</v>
      </c>
      <c r="BA76" s="7">
        <v>0.96</v>
      </c>
      <c r="BB76" s="7">
        <v>0.71993271656854496</v>
      </c>
      <c r="BC76" s="7">
        <v>0.50794029524470474</v>
      </c>
      <c r="BD76" s="7">
        <v>0.93192513789238529</v>
      </c>
      <c r="BE76" s="5"/>
      <c r="BF76" s="4">
        <v>124</v>
      </c>
      <c r="BG76" s="7">
        <v>0.99193548387096775</v>
      </c>
      <c r="BH76" s="7">
        <v>0.93333333333333335</v>
      </c>
      <c r="BI76" s="7">
        <v>1</v>
      </c>
      <c r="BJ76" s="7">
        <v>0.96095717884130982</v>
      </c>
      <c r="BK76" s="7">
        <v>0.88480194843875049</v>
      </c>
      <c r="BL76" s="7">
        <v>1</v>
      </c>
      <c r="BM76" s="2">
        <v>0.96169043088120865</v>
      </c>
      <c r="BN76" s="5"/>
      <c r="BO76" s="4">
        <v>113</v>
      </c>
      <c r="BP76" s="7">
        <v>0.94690265486725667</v>
      </c>
      <c r="BQ76" s="7">
        <v>0.81818181818181823</v>
      </c>
      <c r="BR76" s="7">
        <v>0.96078431372549022</v>
      </c>
      <c r="BS76" s="7">
        <v>0.72052761747732896</v>
      </c>
      <c r="BT76" s="7">
        <v>0.50889725033517352</v>
      </c>
      <c r="BU76" s="7">
        <v>0.93215798461948429</v>
      </c>
      <c r="BV76" s="2">
        <v>0.72367459712805449</v>
      </c>
      <c r="BW76" s="5"/>
      <c r="BX76" s="4">
        <v>112</v>
      </c>
      <c r="BY76" s="7">
        <v>0.9821428571428571</v>
      </c>
      <c r="BZ76" s="7">
        <v>0.9285714285714286</v>
      </c>
      <c r="CA76" s="7">
        <v>0.98979591836734693</v>
      </c>
      <c r="CB76" s="7">
        <v>0.91836734693877553</v>
      </c>
      <c r="CC76" s="7">
        <v>0.8064611883740439</v>
      </c>
      <c r="CD76" s="7">
        <v>1</v>
      </c>
      <c r="CE76" s="2">
        <v>0.91836734693877553</v>
      </c>
    </row>
    <row r="77" spans="1:83" x14ac:dyDescent="0.25">
      <c r="A77" s="1" t="s">
        <v>729</v>
      </c>
      <c r="B77" s="1" t="s">
        <v>730</v>
      </c>
      <c r="C77" s="3" t="s">
        <v>722</v>
      </c>
      <c r="D77" s="1" t="s">
        <v>597</v>
      </c>
      <c r="E77" s="5"/>
      <c r="F77" s="4">
        <v>127</v>
      </c>
      <c r="G77" s="4">
        <v>20</v>
      </c>
      <c r="H77" s="6">
        <v>15.748031496062993</v>
      </c>
      <c r="I77" s="5"/>
      <c r="J77" s="4">
        <v>115</v>
      </c>
      <c r="K77" s="4">
        <v>21</v>
      </c>
      <c r="L77" s="6">
        <v>18.421052631578945</v>
      </c>
      <c r="M77" s="5"/>
      <c r="N77" s="4">
        <v>114</v>
      </c>
      <c r="O77" s="4">
        <v>21</v>
      </c>
      <c r="P77" s="6">
        <v>18.584070796460178</v>
      </c>
      <c r="Q77" s="5"/>
      <c r="R77" s="4">
        <v>125</v>
      </c>
      <c r="S77" s="4">
        <v>19</v>
      </c>
      <c r="T77" s="6">
        <v>15.200000000000001</v>
      </c>
      <c r="U77" s="5"/>
      <c r="V77" s="107">
        <v>0.96151554442192544</v>
      </c>
      <c r="W77" s="107">
        <v>0.86572381258501074</v>
      </c>
      <c r="X77" s="7">
        <v>0.9463937621832359</v>
      </c>
      <c r="Y77" s="7">
        <v>0.96471523010424609</v>
      </c>
      <c r="Z77" s="7">
        <v>0.78749850066309313</v>
      </c>
      <c r="AA77" s="5"/>
      <c r="AB77" s="107">
        <v>0.94839372374699238</v>
      </c>
      <c r="AC77" s="107">
        <v>0.81398558596717285</v>
      </c>
      <c r="AD77" s="7">
        <v>0.80451127819548873</v>
      </c>
      <c r="AE77" s="7">
        <v>0.97960662525879916</v>
      </c>
      <c r="AF77" s="7">
        <v>0.85863602165852426</v>
      </c>
      <c r="AG77" s="5"/>
      <c r="AH77" s="4">
        <v>114</v>
      </c>
      <c r="AI77" s="7">
        <v>0.95614035087719296</v>
      </c>
      <c r="AJ77" s="7">
        <v>0.94444444444444442</v>
      </c>
      <c r="AK77" s="7">
        <v>0.95833333333333337</v>
      </c>
      <c r="AL77" s="7">
        <v>0.84552845528455289</v>
      </c>
      <c r="AM77" s="7">
        <v>0.7141627485076989</v>
      </c>
      <c r="AN77" s="7">
        <v>0.97689416206140689</v>
      </c>
      <c r="AO77" s="5"/>
      <c r="AP77" s="4">
        <v>113</v>
      </c>
      <c r="AQ77" s="7">
        <v>0.97345132743362828</v>
      </c>
      <c r="AR77" s="7">
        <v>1</v>
      </c>
      <c r="AS77" s="7">
        <v>0.96842105263157896</v>
      </c>
      <c r="AT77" s="7">
        <v>0.90714872637633526</v>
      </c>
      <c r="AU77" s="7">
        <v>0.80393148953150662</v>
      </c>
      <c r="AV77" s="7">
        <v>1</v>
      </c>
      <c r="AW77" s="5"/>
      <c r="AX77" s="4">
        <v>111</v>
      </c>
      <c r="AY77" s="7">
        <v>0.95495495495495497</v>
      </c>
      <c r="AZ77" s="7">
        <v>0.89473684210526316</v>
      </c>
      <c r="BA77" s="7">
        <v>0.96739130434782605</v>
      </c>
      <c r="BB77" s="7">
        <v>0.84449425609414408</v>
      </c>
      <c r="BC77" s="7">
        <v>0.71204283681136649</v>
      </c>
      <c r="BD77" s="7">
        <v>0.97694567537692156</v>
      </c>
      <c r="BE77" s="5"/>
      <c r="BF77" s="4">
        <v>124</v>
      </c>
      <c r="BG77" s="7">
        <v>0.95161290322580649</v>
      </c>
      <c r="BH77" s="7">
        <v>0.84210526315789469</v>
      </c>
      <c r="BI77" s="7">
        <v>0.97142857142857142</v>
      </c>
      <c r="BJ77" s="7">
        <v>0.81353383458646611</v>
      </c>
      <c r="BK77" s="7">
        <v>0.6692716887617316</v>
      </c>
      <c r="BL77" s="7">
        <v>0.95779598041120073</v>
      </c>
      <c r="BM77" s="2">
        <v>0.81353383458646622</v>
      </c>
      <c r="BN77" s="5"/>
      <c r="BO77" s="4">
        <v>113</v>
      </c>
      <c r="BP77" s="7">
        <v>0.92035398230088494</v>
      </c>
      <c r="BQ77" s="7">
        <v>0.7142857142857143</v>
      </c>
      <c r="BR77" s="7">
        <v>0.96739130434782605</v>
      </c>
      <c r="BS77" s="7">
        <v>0.72144617912900577</v>
      </c>
      <c r="BT77" s="7">
        <v>0.5504489114979797</v>
      </c>
      <c r="BU77" s="7">
        <v>0.89244344676003196</v>
      </c>
      <c r="BV77" s="2">
        <v>0.72457635678183396</v>
      </c>
      <c r="BW77" s="5"/>
      <c r="BX77" s="4">
        <v>112</v>
      </c>
      <c r="BY77" s="7">
        <v>0.9732142857142857</v>
      </c>
      <c r="BZ77" s="7">
        <v>0.8571428571428571</v>
      </c>
      <c r="CA77" s="7">
        <v>1</v>
      </c>
      <c r="CB77" s="7">
        <v>0.90697674418604657</v>
      </c>
      <c r="CC77" s="7">
        <v>0.80358258306754005</v>
      </c>
      <c r="CD77" s="7">
        <v>1</v>
      </c>
      <c r="CE77" s="2">
        <v>0.91092657994075088</v>
      </c>
    </row>
    <row r="78" spans="1:83" x14ac:dyDescent="0.25">
      <c r="A78" s="1" t="s">
        <v>731</v>
      </c>
      <c r="B78" s="1" t="s">
        <v>732</v>
      </c>
      <c r="C78" s="3" t="s">
        <v>722</v>
      </c>
      <c r="D78" s="1" t="s">
        <v>597</v>
      </c>
      <c r="E78" s="5"/>
      <c r="F78" s="4">
        <v>127</v>
      </c>
      <c r="G78" s="4">
        <v>10</v>
      </c>
      <c r="H78" s="6">
        <v>7.8740157480314963</v>
      </c>
      <c r="I78" s="5"/>
      <c r="J78" s="4">
        <v>115</v>
      </c>
      <c r="K78" s="4">
        <v>9</v>
      </c>
      <c r="L78" s="6">
        <v>7.8947368421052628</v>
      </c>
      <c r="M78" s="5"/>
      <c r="N78" s="4">
        <v>114</v>
      </c>
      <c r="O78" s="4">
        <v>9</v>
      </c>
      <c r="P78" s="6">
        <v>7.9646017699115053</v>
      </c>
      <c r="Q78" s="5"/>
      <c r="R78" s="4">
        <v>125</v>
      </c>
      <c r="S78" s="4">
        <v>10</v>
      </c>
      <c r="T78" s="6">
        <v>8</v>
      </c>
      <c r="U78" s="5"/>
      <c r="V78" s="107">
        <v>0.98522206416943259</v>
      </c>
      <c r="W78" s="107">
        <v>0.89155193687696854</v>
      </c>
      <c r="X78" s="7">
        <v>0.91666666666666663</v>
      </c>
      <c r="Y78" s="7">
        <v>0.99047444586920685</v>
      </c>
      <c r="Z78" s="7">
        <v>0.70175434204028997</v>
      </c>
      <c r="AA78" s="5"/>
      <c r="AB78" s="107">
        <v>0.99115044247787609</v>
      </c>
      <c r="AC78" s="107">
        <v>0.93640967923466523</v>
      </c>
      <c r="AD78" s="7">
        <v>0.92592592592592593</v>
      </c>
      <c r="AE78" s="7">
        <v>0.99679487179487181</v>
      </c>
      <c r="AF78" s="7">
        <v>0.92006950510270902</v>
      </c>
      <c r="AG78" s="5"/>
      <c r="AH78" s="4">
        <v>114</v>
      </c>
      <c r="AI78" s="7">
        <v>0.97368421052631582</v>
      </c>
      <c r="AJ78" s="7">
        <v>0.875</v>
      </c>
      <c r="AK78" s="7">
        <v>0.98113207547169812</v>
      </c>
      <c r="AL78" s="7">
        <v>0.80936454849498329</v>
      </c>
      <c r="AM78" s="7">
        <v>0.59950874961097578</v>
      </c>
      <c r="AN78" s="7">
        <v>1</v>
      </c>
      <c r="AO78" s="5"/>
      <c r="AP78" s="4">
        <v>113</v>
      </c>
      <c r="AQ78" s="7">
        <v>1</v>
      </c>
      <c r="AR78" s="7">
        <v>1</v>
      </c>
      <c r="AS78" s="7">
        <v>1</v>
      </c>
      <c r="AT78" s="7">
        <v>1</v>
      </c>
      <c r="AU78" s="7">
        <v>1</v>
      </c>
      <c r="AV78" s="7">
        <v>1</v>
      </c>
      <c r="AW78" s="5"/>
      <c r="AX78" s="4">
        <v>111</v>
      </c>
      <c r="AY78" s="7">
        <v>0.98198198198198194</v>
      </c>
      <c r="AZ78" s="7">
        <v>0.875</v>
      </c>
      <c r="BA78" s="7">
        <v>0.99029126213592233</v>
      </c>
      <c r="BB78" s="7">
        <v>0.86529126213592245</v>
      </c>
      <c r="BC78" s="7">
        <v>0.68154384308573057</v>
      </c>
      <c r="BD78" s="7">
        <v>1</v>
      </c>
      <c r="BE78" s="5"/>
      <c r="BF78" s="4">
        <v>124</v>
      </c>
      <c r="BG78" s="7">
        <v>1</v>
      </c>
      <c r="BH78" s="7">
        <v>1</v>
      </c>
      <c r="BI78" s="7">
        <v>1</v>
      </c>
      <c r="BJ78" s="7">
        <v>1</v>
      </c>
      <c r="BK78" s="7">
        <v>1</v>
      </c>
      <c r="BL78" s="7">
        <v>1</v>
      </c>
      <c r="BM78" s="2">
        <v>1</v>
      </c>
      <c r="BN78" s="5"/>
      <c r="BO78" s="4">
        <v>113</v>
      </c>
      <c r="BP78" s="7">
        <v>0.97345132743362828</v>
      </c>
      <c r="BQ78" s="7">
        <v>0.77777777777777779</v>
      </c>
      <c r="BR78" s="7">
        <v>0.99038461538461542</v>
      </c>
      <c r="BS78" s="7">
        <v>0.80922903770399557</v>
      </c>
      <c r="BT78" s="7">
        <v>0.59924605238895801</v>
      </c>
      <c r="BU78" s="7">
        <v>1</v>
      </c>
      <c r="BV78" s="2">
        <v>0.81087016802039857</v>
      </c>
      <c r="BW78" s="5"/>
      <c r="BX78" s="4">
        <v>112</v>
      </c>
      <c r="BY78" s="7">
        <v>1</v>
      </c>
      <c r="BZ78" s="7">
        <v>1</v>
      </c>
      <c r="CA78" s="7">
        <v>1</v>
      </c>
      <c r="CB78" s="7">
        <v>1</v>
      </c>
      <c r="CC78" s="7">
        <v>1</v>
      </c>
      <c r="CD78" s="7">
        <v>1</v>
      </c>
      <c r="CE78" s="2">
        <v>1</v>
      </c>
    </row>
    <row r="79" spans="1:83" x14ac:dyDescent="0.25">
      <c r="A79" s="1" t="s">
        <v>733</v>
      </c>
      <c r="B79" s="1" t="s">
        <v>734</v>
      </c>
      <c r="C79" s="3" t="s">
        <v>722</v>
      </c>
      <c r="D79" s="1" t="s">
        <v>597</v>
      </c>
      <c r="E79" s="5"/>
      <c r="F79" s="4">
        <v>127</v>
      </c>
      <c r="G79" s="4">
        <v>15</v>
      </c>
      <c r="H79" s="6">
        <v>11.811023622047244</v>
      </c>
      <c r="I79" s="5"/>
      <c r="J79" s="4">
        <v>115</v>
      </c>
      <c r="K79" s="4">
        <v>18</v>
      </c>
      <c r="L79" s="6">
        <v>15.789473684210526</v>
      </c>
      <c r="M79" s="5"/>
      <c r="N79" s="4">
        <v>114</v>
      </c>
      <c r="O79" s="4">
        <v>18</v>
      </c>
      <c r="P79" s="6">
        <v>15.929203539823011</v>
      </c>
      <c r="Q79" s="5"/>
      <c r="R79" s="4">
        <v>125</v>
      </c>
      <c r="S79" s="4">
        <v>26</v>
      </c>
      <c r="T79" s="6">
        <v>20.8</v>
      </c>
      <c r="U79" s="5"/>
      <c r="V79" s="107">
        <v>0.91718453432472991</v>
      </c>
      <c r="W79" s="107">
        <v>0.67109042223632465</v>
      </c>
      <c r="X79" s="7">
        <v>0.76931216931216928</v>
      </c>
      <c r="Y79" s="7">
        <v>0.94192158583863661</v>
      </c>
      <c r="Z79" s="7">
        <v>0.65381229355407466</v>
      </c>
      <c r="AA79" s="5"/>
      <c r="AB79" s="107">
        <v>0.81664865489444427</v>
      </c>
      <c r="AC79" s="107">
        <v>0.39260582068455757</v>
      </c>
      <c r="AD79" s="7">
        <v>0.62592592592592589</v>
      </c>
      <c r="AE79" s="7">
        <v>0.84920670796648079</v>
      </c>
      <c r="AF79" s="7">
        <v>0.48863463197907259</v>
      </c>
      <c r="AG79" s="5"/>
      <c r="AH79" s="4">
        <v>114</v>
      </c>
      <c r="AI79" s="7">
        <v>0.91228070175438591</v>
      </c>
      <c r="AJ79" s="7">
        <v>0.7857142857142857</v>
      </c>
      <c r="AK79" s="7">
        <v>0.93</v>
      </c>
      <c r="AL79" s="7">
        <v>0.63740458015267187</v>
      </c>
      <c r="AM79" s="7">
        <v>0.43191216851464564</v>
      </c>
      <c r="AN79" s="7">
        <v>0.8428969917906981</v>
      </c>
      <c r="AO79" s="5"/>
      <c r="AP79" s="4">
        <v>113</v>
      </c>
      <c r="AQ79" s="7">
        <v>0.92035398230088494</v>
      </c>
      <c r="AR79" s="7">
        <v>0.8</v>
      </c>
      <c r="AS79" s="7">
        <v>0.93877551020408168</v>
      </c>
      <c r="AT79" s="7">
        <v>0.68109125117591718</v>
      </c>
      <c r="AU79" s="7">
        <v>0.48734753920928864</v>
      </c>
      <c r="AV79" s="7">
        <v>0.87483496314254583</v>
      </c>
      <c r="AW79" s="5"/>
      <c r="AX79" s="4">
        <v>111</v>
      </c>
      <c r="AY79" s="7">
        <v>0.91891891891891897</v>
      </c>
      <c r="AZ79" s="7">
        <v>0.72222222222222221</v>
      </c>
      <c r="BA79" s="7">
        <v>0.956989247311828</v>
      </c>
      <c r="BB79" s="7">
        <v>0.694775435380385</v>
      </c>
      <c r="BC79" s="7">
        <v>0.50827297740629951</v>
      </c>
      <c r="BD79" s="7">
        <v>0.88127789335447038</v>
      </c>
      <c r="BE79" s="5"/>
      <c r="BF79" s="4">
        <v>124</v>
      </c>
      <c r="BG79" s="7">
        <v>0.81451612903225812</v>
      </c>
      <c r="BH79" s="7">
        <v>0.6</v>
      </c>
      <c r="BI79" s="7">
        <v>0.84403669724770647</v>
      </c>
      <c r="BJ79" s="7">
        <v>0.33736059479553909</v>
      </c>
      <c r="BK79" s="7">
        <v>0.13047230322027389</v>
      </c>
      <c r="BL79" s="7">
        <v>0.54424888637080437</v>
      </c>
      <c r="BM79" s="2">
        <v>0.35569522114598201</v>
      </c>
      <c r="BN79" s="5"/>
      <c r="BO79" s="4">
        <v>113</v>
      </c>
      <c r="BP79" s="7">
        <v>0.83185840707964598</v>
      </c>
      <c r="BQ79" s="7">
        <v>0.66666666666666663</v>
      </c>
      <c r="BR79" s="7">
        <v>0.86315789473684212</v>
      </c>
      <c r="BS79" s="7">
        <v>0.45769133619600916</v>
      </c>
      <c r="BT79" s="7">
        <v>0.25337014574859179</v>
      </c>
      <c r="BU79" s="7">
        <v>0.66201252664342647</v>
      </c>
      <c r="BV79" s="2">
        <v>0.4671096097917582</v>
      </c>
      <c r="BW79" s="5"/>
      <c r="BX79" s="4">
        <v>112</v>
      </c>
      <c r="BY79" s="7">
        <v>0.8035714285714286</v>
      </c>
      <c r="BZ79" s="7">
        <v>0.61111111111111116</v>
      </c>
      <c r="CA79" s="7">
        <v>0.84042553191489366</v>
      </c>
      <c r="CB79" s="7">
        <v>0.38276553106212452</v>
      </c>
      <c r="CC79" s="7">
        <v>0.17596015844742713</v>
      </c>
      <c r="CD79" s="7">
        <v>0.58957090367682186</v>
      </c>
      <c r="CE79" s="2">
        <v>0.39278715739703224</v>
      </c>
    </row>
    <row r="80" spans="1:83" x14ac:dyDescent="0.25">
      <c r="A80" s="1" t="s">
        <v>735</v>
      </c>
      <c r="B80" s="1" t="s">
        <v>736</v>
      </c>
      <c r="C80" s="3" t="s">
        <v>722</v>
      </c>
      <c r="D80" s="1" t="s">
        <v>597</v>
      </c>
      <c r="E80" s="5"/>
      <c r="F80" s="4">
        <v>127</v>
      </c>
      <c r="G80" s="4">
        <v>42</v>
      </c>
      <c r="H80" s="6">
        <v>33.070866141732289</v>
      </c>
      <c r="I80" s="5"/>
      <c r="J80" s="4">
        <v>115</v>
      </c>
      <c r="K80" s="4">
        <v>39</v>
      </c>
      <c r="L80" s="6">
        <v>34.210526315789473</v>
      </c>
      <c r="M80" s="5"/>
      <c r="N80" s="4">
        <v>114</v>
      </c>
      <c r="O80" s="4">
        <v>38</v>
      </c>
      <c r="P80" s="6">
        <v>33.628318584070797</v>
      </c>
      <c r="Q80" s="5"/>
      <c r="R80" s="4">
        <v>125</v>
      </c>
      <c r="S80" s="4">
        <v>39</v>
      </c>
      <c r="T80" s="6">
        <v>31.200000000000003</v>
      </c>
      <c r="U80" s="5"/>
      <c r="V80" s="107">
        <v>0.97342265413993401</v>
      </c>
      <c r="W80" s="107">
        <v>0.94044589481121987</v>
      </c>
      <c r="X80" s="7">
        <v>0.96467520151730679</v>
      </c>
      <c r="Y80" s="7">
        <v>0.97783467678204528</v>
      </c>
      <c r="Z80" s="7">
        <v>0.98098467234372611</v>
      </c>
      <c r="AA80" s="5"/>
      <c r="AB80" s="107">
        <v>0.94265034732134367</v>
      </c>
      <c r="AC80" s="107">
        <v>0.86974463552024917</v>
      </c>
      <c r="AD80" s="7">
        <v>0.87372276845961061</v>
      </c>
      <c r="AE80" s="7">
        <v>0.97835640518567346</v>
      </c>
      <c r="AF80" s="7">
        <v>0.88324119033214343</v>
      </c>
      <c r="AG80" s="5"/>
      <c r="AH80" s="4">
        <v>114</v>
      </c>
      <c r="AI80" s="7">
        <v>0.97368421052631582</v>
      </c>
      <c r="AJ80" s="7">
        <v>0.97368421052631582</v>
      </c>
      <c r="AK80" s="7">
        <v>0.97368421052631582</v>
      </c>
      <c r="AL80" s="7">
        <v>0.94117647058823528</v>
      </c>
      <c r="AM80" s="7">
        <v>0.87551783405244366</v>
      </c>
      <c r="AN80" s="7">
        <v>1</v>
      </c>
      <c r="AO80" s="5"/>
      <c r="AP80" s="4">
        <v>113</v>
      </c>
      <c r="AQ80" s="7">
        <v>0.96460176991150437</v>
      </c>
      <c r="AR80" s="7">
        <v>0.94736842105263153</v>
      </c>
      <c r="AS80" s="7">
        <v>0.97333333333333338</v>
      </c>
      <c r="AT80" s="7">
        <v>0.92070175438596491</v>
      </c>
      <c r="AU80" s="7">
        <v>0.84440538350827721</v>
      </c>
      <c r="AV80" s="7">
        <v>0.9969981252636525</v>
      </c>
      <c r="AW80" s="5"/>
      <c r="AX80" s="4">
        <v>111</v>
      </c>
      <c r="AY80" s="7">
        <v>0.98198198198198194</v>
      </c>
      <c r="AZ80" s="7">
        <v>0.97297297297297303</v>
      </c>
      <c r="BA80" s="7">
        <v>0.98648648648648651</v>
      </c>
      <c r="BB80" s="7">
        <v>0.95945945945945943</v>
      </c>
      <c r="BC80" s="7">
        <v>0.90378782113795442</v>
      </c>
      <c r="BD80" s="7">
        <v>1</v>
      </c>
      <c r="BE80" s="5"/>
      <c r="BF80" s="4">
        <v>124</v>
      </c>
      <c r="BG80" s="7">
        <v>0.94354838709677424</v>
      </c>
      <c r="BH80" s="7">
        <v>0.88095238095238093</v>
      </c>
      <c r="BI80" s="7">
        <v>0.97560975609756095</v>
      </c>
      <c r="BJ80" s="7">
        <v>0.87174940898345155</v>
      </c>
      <c r="BK80" s="7">
        <v>0.77968064837154427</v>
      </c>
      <c r="BL80" s="7">
        <v>0.96381816959535882</v>
      </c>
      <c r="BM80" s="2">
        <v>0.87306922151094191</v>
      </c>
      <c r="BN80" s="5"/>
      <c r="BO80" s="4">
        <v>113</v>
      </c>
      <c r="BP80" s="7">
        <v>0.94690265486725667</v>
      </c>
      <c r="BQ80" s="7">
        <v>0.87179487179487181</v>
      </c>
      <c r="BR80" s="7">
        <v>0.98648648648648651</v>
      </c>
      <c r="BS80" s="7">
        <v>0.87961647727272729</v>
      </c>
      <c r="BT80" s="7">
        <v>0.78623303469720129</v>
      </c>
      <c r="BU80" s="7">
        <v>0.97299991984825329</v>
      </c>
      <c r="BV80" s="2">
        <v>0.88246302923792064</v>
      </c>
      <c r="BW80" s="5"/>
      <c r="BX80" s="4">
        <v>112</v>
      </c>
      <c r="BY80" s="7">
        <v>0.9375</v>
      </c>
      <c r="BZ80" s="7">
        <v>0.86842105263157898</v>
      </c>
      <c r="CA80" s="7">
        <v>0.97297297297297303</v>
      </c>
      <c r="CB80" s="7">
        <v>0.85786802030456855</v>
      </c>
      <c r="CC80" s="7">
        <v>0.75621818561681642</v>
      </c>
      <c r="CD80" s="7">
        <v>0.95951785499232067</v>
      </c>
      <c r="CE80" s="2">
        <v>0.85946401397031758</v>
      </c>
    </row>
    <row r="81" spans="1:83" x14ac:dyDescent="0.25">
      <c r="A81" s="1" t="s">
        <v>737</v>
      </c>
      <c r="B81" s="1" t="s">
        <v>738</v>
      </c>
      <c r="C81" s="3" t="s">
        <v>722</v>
      </c>
      <c r="D81" s="1" t="s">
        <v>597</v>
      </c>
      <c r="E81" s="5"/>
      <c r="F81" s="4">
        <v>127</v>
      </c>
      <c r="G81" s="4">
        <v>6</v>
      </c>
      <c r="H81" s="6">
        <v>4.7244094488188981</v>
      </c>
      <c r="I81" s="5"/>
      <c r="J81" s="4">
        <v>115</v>
      </c>
      <c r="K81" s="4">
        <v>6</v>
      </c>
      <c r="L81" s="6">
        <v>5.2631578947368416</v>
      </c>
      <c r="M81" s="5"/>
      <c r="N81" s="4">
        <v>114</v>
      </c>
      <c r="O81" s="4">
        <v>6</v>
      </c>
      <c r="P81" s="6">
        <v>5.3097345132743365</v>
      </c>
      <c r="Q81" s="5"/>
      <c r="R81" s="4">
        <v>125</v>
      </c>
      <c r="S81" s="4">
        <v>4</v>
      </c>
      <c r="T81" s="6">
        <v>3.2</v>
      </c>
      <c r="U81" s="5"/>
      <c r="V81" s="107">
        <v>1</v>
      </c>
      <c r="W81" s="107">
        <v>1</v>
      </c>
      <c r="X81" s="7">
        <v>1</v>
      </c>
      <c r="Y81" s="7">
        <v>1</v>
      </c>
      <c r="Z81" s="7">
        <v>1</v>
      </c>
      <c r="AA81" s="5"/>
      <c r="AB81" s="107">
        <v>0.97146918287726169</v>
      </c>
      <c r="AC81" s="107">
        <v>0.63088261862283723</v>
      </c>
      <c r="AD81" s="7">
        <v>0.5</v>
      </c>
      <c r="AE81" s="7">
        <v>0.99717514124293782</v>
      </c>
      <c r="AF81" s="7">
        <v>0.59695555295464819</v>
      </c>
      <c r="AG81" s="5"/>
      <c r="AH81" s="4">
        <v>114</v>
      </c>
      <c r="AI81" s="7">
        <v>1</v>
      </c>
      <c r="AJ81" s="7">
        <v>1</v>
      </c>
      <c r="AK81" s="7">
        <v>1</v>
      </c>
      <c r="AL81" s="7">
        <v>1</v>
      </c>
      <c r="AM81" s="7">
        <v>1</v>
      </c>
      <c r="AN81" s="7">
        <v>1</v>
      </c>
      <c r="AO81" s="5"/>
      <c r="AP81" s="4">
        <v>113</v>
      </c>
      <c r="AQ81" s="7">
        <v>1</v>
      </c>
      <c r="AR81" s="7">
        <v>1</v>
      </c>
      <c r="AS81" s="7">
        <v>1</v>
      </c>
      <c r="AT81" s="7">
        <v>1</v>
      </c>
      <c r="AU81" s="7">
        <v>1</v>
      </c>
      <c r="AV81" s="7">
        <v>1</v>
      </c>
      <c r="AW81" s="5"/>
      <c r="AX81" s="4">
        <v>111</v>
      </c>
      <c r="AY81" s="7">
        <v>1</v>
      </c>
      <c r="AZ81" s="7">
        <v>1</v>
      </c>
      <c r="BA81" s="7">
        <v>1</v>
      </c>
      <c r="BB81" s="7">
        <v>1</v>
      </c>
      <c r="BC81" s="7">
        <v>1</v>
      </c>
      <c r="BD81" s="7">
        <v>1</v>
      </c>
      <c r="BE81" s="5"/>
      <c r="BF81" s="4">
        <v>124</v>
      </c>
      <c r="BG81" s="7">
        <v>0.967741935483871</v>
      </c>
      <c r="BH81" s="7">
        <v>0.5</v>
      </c>
      <c r="BI81" s="7">
        <v>0.99152542372881358</v>
      </c>
      <c r="BJ81" s="7">
        <v>0.58389261744966459</v>
      </c>
      <c r="BK81" s="7">
        <v>0.2155072023487507</v>
      </c>
      <c r="BL81" s="7">
        <v>0.95227803255057852</v>
      </c>
      <c r="BM81" s="2">
        <v>0.59695555295464819</v>
      </c>
      <c r="BN81" s="5"/>
      <c r="BO81" s="4">
        <v>113</v>
      </c>
      <c r="BP81" s="7">
        <v>0.97345132743362828</v>
      </c>
      <c r="BQ81" s="7">
        <v>0.5</v>
      </c>
      <c r="BR81" s="7">
        <v>1</v>
      </c>
      <c r="BS81" s="7">
        <v>0.65443425076452599</v>
      </c>
      <c r="BT81" s="7">
        <v>0.29239075671664311</v>
      </c>
      <c r="BU81" s="7">
        <v>1</v>
      </c>
      <c r="BV81" s="2">
        <v>0.69739776050947877</v>
      </c>
      <c r="BW81" s="5"/>
      <c r="BX81" s="4">
        <v>112</v>
      </c>
      <c r="BY81" s="7">
        <v>0.9732142857142857</v>
      </c>
      <c r="BZ81" s="7">
        <v>0.5</v>
      </c>
      <c r="CA81" s="7">
        <v>1</v>
      </c>
      <c r="CB81" s="7">
        <v>0.65432098765432123</v>
      </c>
      <c r="CC81" s="7">
        <v>0.29221902510198078</v>
      </c>
      <c r="CD81" s="7">
        <v>1</v>
      </c>
      <c r="CE81" s="2">
        <v>0.69730806112513266</v>
      </c>
    </row>
    <row r="82" spans="1:83" x14ac:dyDescent="0.25">
      <c r="A82" s="1" t="s">
        <v>739</v>
      </c>
      <c r="B82" s="1" t="s">
        <v>740</v>
      </c>
      <c r="C82" s="3" t="s">
        <v>722</v>
      </c>
      <c r="D82" s="1" t="s">
        <v>597</v>
      </c>
      <c r="E82" s="5"/>
      <c r="F82" s="4">
        <v>127</v>
      </c>
      <c r="G82" s="4">
        <v>5</v>
      </c>
      <c r="H82" s="6">
        <v>3.9370078740157481</v>
      </c>
      <c r="I82" s="5"/>
      <c r="J82" s="4">
        <v>115</v>
      </c>
      <c r="K82" s="4">
        <v>9</v>
      </c>
      <c r="L82" s="6">
        <v>7.8947368421052628</v>
      </c>
      <c r="M82" s="5"/>
      <c r="N82" s="4">
        <v>114</v>
      </c>
      <c r="O82" s="4">
        <v>7</v>
      </c>
      <c r="P82" s="6">
        <v>6.1946902654867255</v>
      </c>
      <c r="Q82" s="5"/>
      <c r="R82" s="4">
        <v>125</v>
      </c>
      <c r="S82" s="4">
        <v>5</v>
      </c>
      <c r="T82" s="6">
        <v>4</v>
      </c>
      <c r="U82" s="5"/>
      <c r="V82" s="107">
        <v>0.96465072431537258</v>
      </c>
      <c r="W82" s="107">
        <v>0.68659794302219945</v>
      </c>
      <c r="X82" s="7">
        <v>0.79259259259259263</v>
      </c>
      <c r="Y82" s="7">
        <v>0.97545022086306488</v>
      </c>
      <c r="Z82" s="7">
        <v>0.75927941465053517</v>
      </c>
      <c r="AA82" s="5"/>
      <c r="AB82" s="107">
        <v>0.96556947786251246</v>
      </c>
      <c r="AC82" s="107">
        <v>0.63101363666440136</v>
      </c>
      <c r="AD82" s="7">
        <v>0.53862433862433856</v>
      </c>
      <c r="AE82" s="7">
        <v>0.99439775910364148</v>
      </c>
      <c r="AF82" s="7">
        <v>0.56158943564427255</v>
      </c>
      <c r="AG82" s="5"/>
      <c r="AH82" s="4">
        <v>114</v>
      </c>
      <c r="AI82" s="7">
        <v>0.94736842105263153</v>
      </c>
      <c r="AJ82" s="7">
        <v>0.8</v>
      </c>
      <c r="AK82" s="7">
        <v>0.95412844036697253</v>
      </c>
      <c r="AL82" s="7">
        <v>0.54581673306772927</v>
      </c>
      <c r="AM82" s="7">
        <v>0.22640939313509142</v>
      </c>
      <c r="AN82" s="7">
        <v>0.86522407300036708</v>
      </c>
      <c r="AO82" s="5"/>
      <c r="AP82" s="4">
        <v>113</v>
      </c>
      <c r="AQ82" s="7">
        <v>0.96460176991150437</v>
      </c>
      <c r="AR82" s="7">
        <v>0.8</v>
      </c>
      <c r="AS82" s="7">
        <v>0.97222222222222221</v>
      </c>
      <c r="AT82" s="7">
        <v>0.64852255054432362</v>
      </c>
      <c r="AU82" s="7">
        <v>0.32894812121333411</v>
      </c>
      <c r="AV82" s="7">
        <v>0.96809697987531318</v>
      </c>
      <c r="AW82" s="5"/>
      <c r="AX82" s="4">
        <v>111</v>
      </c>
      <c r="AY82" s="7">
        <v>0.98198198198198194</v>
      </c>
      <c r="AZ82" s="7">
        <v>0.77777777777777779</v>
      </c>
      <c r="BA82" s="7">
        <v>1</v>
      </c>
      <c r="BB82" s="7">
        <v>0.86545454545454548</v>
      </c>
      <c r="BC82" s="7">
        <v>0.68235512709446577</v>
      </c>
      <c r="BD82" s="7">
        <v>1</v>
      </c>
      <c r="BE82" s="5"/>
      <c r="BF82" s="4">
        <v>124</v>
      </c>
      <c r="BG82" s="7">
        <v>0.967741935483871</v>
      </c>
      <c r="BH82" s="7">
        <v>0.6</v>
      </c>
      <c r="BI82" s="7">
        <v>0.98319327731092432</v>
      </c>
      <c r="BJ82" s="7">
        <v>0.58319327731092518</v>
      </c>
      <c r="BK82" s="7">
        <v>0.21311020517039614</v>
      </c>
      <c r="BL82" s="7">
        <v>0.95327634945145412</v>
      </c>
      <c r="BM82" s="2">
        <v>0.58319327731092441</v>
      </c>
      <c r="BN82" s="5"/>
      <c r="BO82" s="4">
        <v>113</v>
      </c>
      <c r="BP82" s="7">
        <v>0.95575221238938057</v>
      </c>
      <c r="BQ82" s="7">
        <v>0.44444444444444442</v>
      </c>
      <c r="BR82" s="7">
        <v>1</v>
      </c>
      <c r="BS82" s="7">
        <v>0.59556191839656425</v>
      </c>
      <c r="BT82" s="7">
        <v>0.27860331461322635</v>
      </c>
      <c r="BU82" s="7">
        <v>0.9125205221799022</v>
      </c>
      <c r="BV82" s="2">
        <v>0.65119665586329856</v>
      </c>
      <c r="BW82" s="5"/>
      <c r="BX82" s="4">
        <v>112</v>
      </c>
      <c r="BY82" s="7">
        <v>0.9732142857142857</v>
      </c>
      <c r="BZ82" s="7">
        <v>0.5714285714285714</v>
      </c>
      <c r="CA82" s="7">
        <v>1</v>
      </c>
      <c r="CB82" s="7">
        <v>0.71428571428571452</v>
      </c>
      <c r="CC82" s="7">
        <v>0.40863045436652362</v>
      </c>
      <c r="CD82" s="7">
        <v>1</v>
      </c>
      <c r="CE82" s="2">
        <v>0.7453559924999299</v>
      </c>
    </row>
    <row r="83" spans="1:83" x14ac:dyDescent="0.25">
      <c r="A83" s="1" t="s">
        <v>741</v>
      </c>
      <c r="B83" s="1" t="s">
        <v>742</v>
      </c>
      <c r="C83" s="3" t="s">
        <v>722</v>
      </c>
      <c r="D83" s="1" t="s">
        <v>597</v>
      </c>
      <c r="E83" s="5"/>
      <c r="F83" s="4">
        <v>127</v>
      </c>
      <c r="G83" s="4">
        <v>30</v>
      </c>
      <c r="H83" s="6">
        <v>23.622047244094489</v>
      </c>
      <c r="I83" s="5"/>
      <c r="J83" s="4">
        <v>115</v>
      </c>
      <c r="K83" s="4">
        <v>30</v>
      </c>
      <c r="L83" s="6">
        <v>26.315789473684209</v>
      </c>
      <c r="M83" s="5"/>
      <c r="N83" s="4">
        <v>114</v>
      </c>
      <c r="O83" s="4">
        <v>29</v>
      </c>
      <c r="P83" s="6">
        <v>25.663716814159294</v>
      </c>
      <c r="Q83" s="5"/>
      <c r="R83" s="4">
        <v>125</v>
      </c>
      <c r="S83" s="4">
        <v>26</v>
      </c>
      <c r="T83" s="6">
        <v>20.8</v>
      </c>
      <c r="U83" s="5"/>
      <c r="V83" s="107">
        <v>0.94681803368342732</v>
      </c>
      <c r="W83" s="107">
        <v>0.85985497725827187</v>
      </c>
      <c r="X83" s="7">
        <v>0.91701635954509519</v>
      </c>
      <c r="Y83" s="7">
        <v>0.95676165675011948</v>
      </c>
      <c r="Z83" s="7">
        <v>0.86330990182930367</v>
      </c>
      <c r="AA83" s="5"/>
      <c r="AB83" s="107">
        <v>0.9276130663512907</v>
      </c>
      <c r="AC83" s="107">
        <v>0.79954382989265205</v>
      </c>
      <c r="AD83" s="7">
        <v>0.77509578544061297</v>
      </c>
      <c r="AE83" s="7">
        <v>0.98038964368110737</v>
      </c>
      <c r="AF83" s="7">
        <v>0.83802316000757882</v>
      </c>
      <c r="AG83" s="5"/>
      <c r="AH83" s="4">
        <v>114</v>
      </c>
      <c r="AI83" s="7">
        <v>0.93859649122807021</v>
      </c>
      <c r="AJ83" s="7">
        <v>0.89655172413793105</v>
      </c>
      <c r="AK83" s="7">
        <v>0.95294117647058818</v>
      </c>
      <c r="AL83" s="7">
        <v>0.83995186522262333</v>
      </c>
      <c r="AM83" s="7">
        <v>0.72547443644796783</v>
      </c>
      <c r="AN83" s="7">
        <v>0.95442929399727894</v>
      </c>
      <c r="AO83" s="5"/>
      <c r="AP83" s="4">
        <v>113</v>
      </c>
      <c r="AQ83" s="7">
        <v>0.94690265486725667</v>
      </c>
      <c r="AR83" s="7">
        <v>0.92592592592592593</v>
      </c>
      <c r="AS83" s="7">
        <v>0.95348837209302328</v>
      </c>
      <c r="AT83" s="7">
        <v>0.85762284754304918</v>
      </c>
      <c r="AU83" s="7">
        <v>0.74715885136138971</v>
      </c>
      <c r="AV83" s="7">
        <v>0.96808684372470855</v>
      </c>
      <c r="AW83" s="5"/>
      <c r="AX83" s="4">
        <v>111</v>
      </c>
      <c r="AY83" s="7">
        <v>0.95495495495495497</v>
      </c>
      <c r="AZ83" s="7">
        <v>0.9285714285714286</v>
      </c>
      <c r="BA83" s="7">
        <v>0.96385542168674698</v>
      </c>
      <c r="BB83" s="7">
        <v>0.88199021900914309</v>
      </c>
      <c r="BC83" s="7">
        <v>0.78110426419237866</v>
      </c>
      <c r="BD83" s="7">
        <v>0.98287617382590753</v>
      </c>
      <c r="BE83" s="5"/>
      <c r="BF83" s="4">
        <v>124</v>
      </c>
      <c r="BG83" s="7">
        <v>0.95161290322580649</v>
      </c>
      <c r="BH83" s="7">
        <v>0.83333333333333337</v>
      </c>
      <c r="BI83" s="7">
        <v>0.98936170212765961</v>
      </c>
      <c r="BJ83" s="7">
        <v>0.86181277860326899</v>
      </c>
      <c r="BK83" s="7">
        <v>0.75459006485674029</v>
      </c>
      <c r="BL83" s="7">
        <v>0.96903549234979769</v>
      </c>
      <c r="BM83" s="2">
        <v>0.86549331725287248</v>
      </c>
      <c r="BN83" s="5"/>
      <c r="BO83" s="4">
        <v>113</v>
      </c>
      <c r="BP83" s="7">
        <v>0.90265486725663713</v>
      </c>
      <c r="BQ83" s="7">
        <v>0.73333333333333328</v>
      </c>
      <c r="BR83" s="7">
        <v>0.96385542168674698</v>
      </c>
      <c r="BS83" s="7">
        <v>0.73637327677624598</v>
      </c>
      <c r="BT83" s="7">
        <v>0.59062166199652411</v>
      </c>
      <c r="BU83" s="7">
        <v>0.88212489155596796</v>
      </c>
      <c r="BV83" s="2">
        <v>0.74171780921503716</v>
      </c>
      <c r="BW83" s="5"/>
      <c r="BX83" s="4">
        <v>112</v>
      </c>
      <c r="BY83" s="7">
        <v>0.9285714285714286</v>
      </c>
      <c r="BZ83" s="7">
        <v>0.75862068965517238</v>
      </c>
      <c r="CA83" s="7">
        <v>0.98795180722891562</v>
      </c>
      <c r="CB83" s="7">
        <v>0.80044543429844106</v>
      </c>
      <c r="CC83" s="7">
        <v>0.66905440157114404</v>
      </c>
      <c r="CD83" s="7">
        <v>0.93183646702573808</v>
      </c>
      <c r="CE83" s="2">
        <v>0.8095638566279576</v>
      </c>
    </row>
    <row r="84" spans="1:83" x14ac:dyDescent="0.25">
      <c r="A84" s="1" t="s">
        <v>743</v>
      </c>
      <c r="B84" s="1" t="s">
        <v>744</v>
      </c>
      <c r="C84" s="3" t="s">
        <v>722</v>
      </c>
      <c r="D84" s="1" t="s">
        <v>597</v>
      </c>
      <c r="E84" s="5"/>
      <c r="F84" s="4">
        <v>127</v>
      </c>
      <c r="G84" s="4">
        <v>11</v>
      </c>
      <c r="H84" s="6">
        <v>8.6614173228346463</v>
      </c>
      <c r="I84" s="5"/>
      <c r="J84" s="4">
        <v>115</v>
      </c>
      <c r="K84" s="4">
        <v>10</v>
      </c>
      <c r="L84" s="6">
        <v>8.7719298245614024</v>
      </c>
      <c r="M84" s="5"/>
      <c r="N84" s="4">
        <v>114</v>
      </c>
      <c r="O84" s="4">
        <v>11</v>
      </c>
      <c r="P84" s="6">
        <v>9.7345132743362832</v>
      </c>
      <c r="Q84" s="5"/>
      <c r="R84" s="4">
        <v>125</v>
      </c>
      <c r="S84" s="4">
        <v>10</v>
      </c>
      <c r="T84" s="6">
        <v>8</v>
      </c>
      <c r="U84" s="5"/>
      <c r="V84" s="107">
        <v>0.98214143346886706</v>
      </c>
      <c r="W84" s="107">
        <v>0.89493338038888159</v>
      </c>
      <c r="X84" s="7">
        <v>0.93333333333333335</v>
      </c>
      <c r="Y84" s="7">
        <v>0.98692684802460828</v>
      </c>
      <c r="Z84" s="7">
        <v>0.99966039242075921</v>
      </c>
      <c r="AA84" s="5"/>
      <c r="AB84" s="107">
        <v>0.9857477604230388</v>
      </c>
      <c r="AC84" s="107">
        <v>0.90966216643024111</v>
      </c>
      <c r="AD84" s="7">
        <v>0.90303030303030307</v>
      </c>
      <c r="AE84" s="7">
        <v>0.99383977743712026</v>
      </c>
      <c r="AF84" s="7">
        <v>0.91765376490701722</v>
      </c>
      <c r="AG84" s="5"/>
      <c r="AH84" s="4">
        <v>114</v>
      </c>
      <c r="AI84" s="7">
        <v>1</v>
      </c>
      <c r="AJ84" s="7">
        <v>1</v>
      </c>
      <c r="AK84" s="7">
        <v>1</v>
      </c>
      <c r="AL84" s="7">
        <v>1</v>
      </c>
      <c r="AM84" s="7">
        <v>1</v>
      </c>
      <c r="AN84" s="7">
        <v>1</v>
      </c>
      <c r="AO84" s="5"/>
      <c r="AP84" s="4">
        <v>113</v>
      </c>
      <c r="AQ84" s="7">
        <v>0.97345132743362828</v>
      </c>
      <c r="AR84" s="7">
        <v>0.9</v>
      </c>
      <c r="AS84" s="7">
        <v>0.98058252427184467</v>
      </c>
      <c r="AT84" s="7">
        <v>0.84254528564793318</v>
      </c>
      <c r="AU84" s="7">
        <v>0.66832074906919492</v>
      </c>
      <c r="AV84" s="7">
        <v>1</v>
      </c>
      <c r="AW84" s="5"/>
      <c r="AX84" s="4">
        <v>111</v>
      </c>
      <c r="AY84" s="7">
        <v>0.97297297297297303</v>
      </c>
      <c r="AZ84" s="7">
        <v>0.9</v>
      </c>
      <c r="BA84" s="7">
        <v>0.98019801980198018</v>
      </c>
      <c r="BB84" s="7">
        <v>0.84225485551871149</v>
      </c>
      <c r="BC84" s="7">
        <v>0.66774733674559239</v>
      </c>
      <c r="BD84" s="7">
        <v>1</v>
      </c>
      <c r="BE84" s="5"/>
      <c r="BF84" s="4">
        <v>124</v>
      </c>
      <c r="BG84" s="7">
        <v>0.9838709677419355</v>
      </c>
      <c r="BH84" s="7">
        <v>0.9</v>
      </c>
      <c r="BI84" s="7">
        <v>0.99122807017543857</v>
      </c>
      <c r="BJ84" s="7">
        <v>0.8912280701754387</v>
      </c>
      <c r="BK84" s="7">
        <v>0.74233505009425416</v>
      </c>
      <c r="BL84" s="7">
        <v>1</v>
      </c>
      <c r="BM84" s="2">
        <v>0.89122807017543859</v>
      </c>
      <c r="BN84" s="5"/>
      <c r="BO84" s="4">
        <v>113</v>
      </c>
      <c r="BP84" s="7">
        <v>0.98230088495575218</v>
      </c>
      <c r="BQ84" s="7">
        <v>0.9</v>
      </c>
      <c r="BR84" s="7">
        <v>0.99029126213592233</v>
      </c>
      <c r="BS84" s="7">
        <v>0.89029126213592236</v>
      </c>
      <c r="BT84" s="7">
        <v>0.7402236864286027</v>
      </c>
      <c r="BU84" s="7">
        <v>1</v>
      </c>
      <c r="BV84" s="2">
        <v>0.89029126213592236</v>
      </c>
      <c r="BW84" s="5"/>
      <c r="BX84" s="4">
        <v>112</v>
      </c>
      <c r="BY84" s="7">
        <v>0.9910714285714286</v>
      </c>
      <c r="BZ84" s="7">
        <v>0.90909090909090906</v>
      </c>
      <c r="CA84" s="7">
        <v>1</v>
      </c>
      <c r="CB84" s="7">
        <v>0.94746716697936217</v>
      </c>
      <c r="CC84" s="7">
        <v>0.84510692543193056</v>
      </c>
      <c r="CD84" s="7">
        <v>1</v>
      </c>
      <c r="CE84" s="2">
        <v>0.94877724104208438</v>
      </c>
    </row>
    <row r="85" spans="1:83" x14ac:dyDescent="0.25">
      <c r="A85" s="1" t="s">
        <v>745</v>
      </c>
      <c r="B85" s="1" t="s">
        <v>746</v>
      </c>
      <c r="C85" s="3" t="s">
        <v>722</v>
      </c>
      <c r="D85" s="1" t="s">
        <v>597</v>
      </c>
      <c r="E85" s="5"/>
      <c r="F85" s="4">
        <v>127</v>
      </c>
      <c r="G85" s="4">
        <v>49</v>
      </c>
      <c r="H85" s="6">
        <v>38.582677165354333</v>
      </c>
      <c r="I85" s="5"/>
      <c r="J85" s="4">
        <v>115</v>
      </c>
      <c r="K85" s="4">
        <v>46</v>
      </c>
      <c r="L85" s="6">
        <v>40.350877192982452</v>
      </c>
      <c r="M85" s="5"/>
      <c r="N85" s="4">
        <v>114</v>
      </c>
      <c r="O85" s="4">
        <v>43</v>
      </c>
      <c r="P85" s="6">
        <v>38.053097345132748</v>
      </c>
      <c r="Q85" s="5"/>
      <c r="R85" s="4">
        <v>125</v>
      </c>
      <c r="S85" s="4">
        <v>48</v>
      </c>
      <c r="T85" s="6">
        <v>38.400000000000006</v>
      </c>
      <c r="U85" s="5"/>
      <c r="V85" s="107">
        <v>0.9200567591345421</v>
      </c>
      <c r="W85" s="107">
        <v>0.83149439904681555</v>
      </c>
      <c r="X85" s="7">
        <v>0.90021645021645025</v>
      </c>
      <c r="Y85" s="7">
        <v>0.93260681690547065</v>
      </c>
      <c r="Z85" s="7">
        <v>0.91319145031644622</v>
      </c>
      <c r="AA85" s="5"/>
      <c r="AB85" s="107">
        <v>0.8597460679961394</v>
      </c>
      <c r="AC85" s="107">
        <v>0.70538886367659703</v>
      </c>
      <c r="AD85" s="7">
        <v>0.81751348163127735</v>
      </c>
      <c r="AE85" s="7">
        <v>0.88705310214753841</v>
      </c>
      <c r="AF85" s="7">
        <v>0.72943089066988565</v>
      </c>
      <c r="AG85" s="5"/>
      <c r="AH85" s="4">
        <v>114</v>
      </c>
      <c r="AI85" s="7">
        <v>0.93859649122807021</v>
      </c>
      <c r="AJ85" s="7">
        <v>0.93333333333333335</v>
      </c>
      <c r="AK85" s="7">
        <v>0.94202898550724634</v>
      </c>
      <c r="AL85" s="7">
        <v>0.8719923002887392</v>
      </c>
      <c r="AM85" s="7">
        <v>0.78016939665775087</v>
      </c>
      <c r="AN85" s="7">
        <v>0.96381520391972741</v>
      </c>
      <c r="AO85" s="5"/>
      <c r="AP85" s="4">
        <v>113</v>
      </c>
      <c r="AQ85" s="7">
        <v>0.90265486725663713</v>
      </c>
      <c r="AR85" s="7">
        <v>0.88095238095238093</v>
      </c>
      <c r="AS85" s="7">
        <v>0.91549295774647887</v>
      </c>
      <c r="AT85" s="7">
        <v>0.79259135658267976</v>
      </c>
      <c r="AU85" s="7">
        <v>0.67633096854585606</v>
      </c>
      <c r="AV85" s="7">
        <v>0.90885174461950347</v>
      </c>
      <c r="AW85" s="5"/>
      <c r="AX85" s="4">
        <v>111</v>
      </c>
      <c r="AY85" s="7">
        <v>0.91891891891891897</v>
      </c>
      <c r="AZ85" s="7">
        <v>0.88636363636363635</v>
      </c>
      <c r="BA85" s="7">
        <v>0.94029850746268662</v>
      </c>
      <c r="BB85" s="7">
        <v>0.82989954026902779</v>
      </c>
      <c r="BC85" s="7">
        <v>0.72346616161427701</v>
      </c>
      <c r="BD85" s="7">
        <v>0.93633291892377857</v>
      </c>
      <c r="BE85" s="5"/>
      <c r="BF85" s="4">
        <v>124</v>
      </c>
      <c r="BG85" s="7">
        <v>0.85483870967741937</v>
      </c>
      <c r="BH85" s="7">
        <v>0.8125</v>
      </c>
      <c r="BI85" s="7">
        <v>0.88157894736842102</v>
      </c>
      <c r="BJ85" s="7">
        <v>0.69407894736842102</v>
      </c>
      <c r="BK85" s="7">
        <v>0.56377795207641934</v>
      </c>
      <c r="BL85" s="7">
        <v>0.8243799426604228</v>
      </c>
      <c r="BM85" s="2">
        <v>0.69407894736842102</v>
      </c>
      <c r="BN85" s="5"/>
      <c r="BO85" s="4">
        <v>113</v>
      </c>
      <c r="BP85" s="7">
        <v>0.86725663716814161</v>
      </c>
      <c r="BQ85" s="7">
        <v>0.82608695652173914</v>
      </c>
      <c r="BR85" s="7">
        <v>0.89552238805970152</v>
      </c>
      <c r="BS85" s="7">
        <v>0.72407618427478426</v>
      </c>
      <c r="BT85" s="7">
        <v>0.59427678549096408</v>
      </c>
      <c r="BU85" s="7">
        <v>0.85387558305860456</v>
      </c>
      <c r="BV85" s="2">
        <v>0.72419871933151958</v>
      </c>
      <c r="BW85" s="5"/>
      <c r="BX85" s="4">
        <v>112</v>
      </c>
      <c r="BY85" s="7">
        <v>0.8571428571428571</v>
      </c>
      <c r="BZ85" s="7">
        <v>0.81395348837209303</v>
      </c>
      <c r="CA85" s="7">
        <v>0.88405797101449279</v>
      </c>
      <c r="CB85" s="7">
        <v>0.69801145938658582</v>
      </c>
      <c r="CC85" s="7">
        <v>0.56140962915641379</v>
      </c>
      <c r="CD85" s="7">
        <v>0.83461328961675796</v>
      </c>
      <c r="CE85" s="2">
        <v>0.69801145938658582</v>
      </c>
    </row>
    <row r="86" spans="1:83" x14ac:dyDescent="0.25">
      <c r="A86" s="1" t="s">
        <v>747</v>
      </c>
      <c r="B86" s="1" t="s">
        <v>748</v>
      </c>
      <c r="C86" s="3" t="s">
        <v>722</v>
      </c>
      <c r="D86" s="1" t="s">
        <v>597</v>
      </c>
      <c r="E86" s="5"/>
      <c r="F86" s="4">
        <v>127</v>
      </c>
      <c r="G86" s="4">
        <v>18</v>
      </c>
      <c r="H86" s="6">
        <v>14.173228346456694</v>
      </c>
      <c r="I86" s="5"/>
      <c r="J86" s="4">
        <v>115</v>
      </c>
      <c r="K86" s="4">
        <v>14</v>
      </c>
      <c r="L86" s="6">
        <v>12.280701754385964</v>
      </c>
      <c r="M86" s="5"/>
      <c r="N86" s="4">
        <v>114</v>
      </c>
      <c r="O86" s="4">
        <v>17</v>
      </c>
      <c r="P86" s="6">
        <v>15.044247787610621</v>
      </c>
      <c r="Q86" s="5"/>
      <c r="R86" s="4">
        <v>125</v>
      </c>
      <c r="S86" s="4">
        <v>31</v>
      </c>
      <c r="T86" s="6">
        <v>24.8</v>
      </c>
      <c r="U86" s="5"/>
      <c r="V86" s="107">
        <v>0.92903989224436356</v>
      </c>
      <c r="W86" s="107">
        <v>0.71213071777948878</v>
      </c>
      <c r="X86" s="7">
        <v>0.76411932294285234</v>
      </c>
      <c r="Y86" s="7">
        <v>0.95868764172335608</v>
      </c>
      <c r="Z86" s="7">
        <v>1.0533724648018694</v>
      </c>
      <c r="AA86" s="5"/>
      <c r="AB86" s="107">
        <v>0.80774642143468867</v>
      </c>
      <c r="AC86" s="107">
        <v>0.39475227672028079</v>
      </c>
      <c r="AD86" s="7">
        <v>0.69872393401805166</v>
      </c>
      <c r="AE86" s="7">
        <v>0.82650804636901953</v>
      </c>
      <c r="AF86" s="7">
        <v>0.43978946186887519</v>
      </c>
      <c r="AG86" s="5"/>
      <c r="AH86" s="4">
        <v>114</v>
      </c>
      <c r="AI86" s="7">
        <v>0.94736842105263153</v>
      </c>
      <c r="AJ86" s="7">
        <v>0.72222222222222221</v>
      </c>
      <c r="AK86" s="7">
        <v>0.98958333333333337</v>
      </c>
      <c r="AL86" s="7">
        <v>0.78244274809160308</v>
      </c>
      <c r="AM86" s="7">
        <v>0.6160296351517579</v>
      </c>
      <c r="AN86" s="7">
        <v>0.94885586103144826</v>
      </c>
      <c r="AO86" s="5"/>
      <c r="AP86" s="4">
        <v>113</v>
      </c>
      <c r="AQ86" s="7">
        <v>0.89380530973451322</v>
      </c>
      <c r="AR86" s="7">
        <v>0.6470588235294118</v>
      </c>
      <c r="AS86" s="7">
        <v>0.9375</v>
      </c>
      <c r="AT86" s="7">
        <v>0.5845588235294118</v>
      </c>
      <c r="AU86" s="7">
        <v>0.37308246901295333</v>
      </c>
      <c r="AV86" s="7">
        <v>0.79603517804587032</v>
      </c>
      <c r="AW86" s="5"/>
      <c r="AX86" s="4">
        <v>111</v>
      </c>
      <c r="AY86" s="7">
        <v>0.94594594594594594</v>
      </c>
      <c r="AZ86" s="7">
        <v>0.92307692307692313</v>
      </c>
      <c r="BA86" s="7">
        <v>0.94897959183673475</v>
      </c>
      <c r="BB86" s="7">
        <v>0.76939058171745156</v>
      </c>
      <c r="BC86" s="7">
        <v>0.59357113663404937</v>
      </c>
      <c r="BD86" s="7">
        <v>0.94521002680085375</v>
      </c>
      <c r="BE86" s="5"/>
      <c r="BF86" s="4">
        <v>124</v>
      </c>
      <c r="BG86" s="7">
        <v>0.81451612903225812</v>
      </c>
      <c r="BH86" s="7">
        <v>0.72222222222222221</v>
      </c>
      <c r="BI86" s="7">
        <v>0.83018867924528306</v>
      </c>
      <c r="BJ86" s="7">
        <v>0.42499999999999999</v>
      </c>
      <c r="BK86" s="7">
        <v>0.23574155321075865</v>
      </c>
      <c r="BL86" s="7">
        <v>0.61425844678924135</v>
      </c>
      <c r="BM86" s="2">
        <v>0.449395898573615</v>
      </c>
      <c r="BN86" s="5"/>
      <c r="BO86" s="4">
        <v>113</v>
      </c>
      <c r="BP86" s="7">
        <v>0.82300884955752207</v>
      </c>
      <c r="BQ86" s="7">
        <v>0.7857142857142857</v>
      </c>
      <c r="BR86" s="7">
        <v>0.82828282828282829</v>
      </c>
      <c r="BS86" s="7">
        <v>0.42958101968702678</v>
      </c>
      <c r="BT86" s="7">
        <v>0.23134025005497635</v>
      </c>
      <c r="BU86" s="7">
        <v>0.62782178931907728</v>
      </c>
      <c r="BV86" s="2">
        <v>0.46855380219465609</v>
      </c>
      <c r="BW86" s="5"/>
      <c r="BX86" s="4">
        <v>112</v>
      </c>
      <c r="BY86" s="7">
        <v>0.7857142857142857</v>
      </c>
      <c r="BZ86" s="7">
        <v>0.58823529411764708</v>
      </c>
      <c r="CA86" s="7">
        <v>0.82105263157894737</v>
      </c>
      <c r="CB86" s="7">
        <v>0.32967581047381556</v>
      </c>
      <c r="CC86" s="7">
        <v>0.1235946667736927</v>
      </c>
      <c r="CD86" s="7">
        <v>0.53575695417393843</v>
      </c>
      <c r="CE86" s="2">
        <v>0.3433395639294094</v>
      </c>
    </row>
    <row r="87" spans="1:83" x14ac:dyDescent="0.25">
      <c r="A87" s="1" t="s">
        <v>749</v>
      </c>
      <c r="B87" s="1" t="s">
        <v>750</v>
      </c>
      <c r="C87" s="3" t="s">
        <v>722</v>
      </c>
      <c r="D87" s="1" t="s">
        <v>597</v>
      </c>
      <c r="E87" s="5"/>
      <c r="F87" s="4">
        <v>127</v>
      </c>
      <c r="G87" s="4">
        <v>39</v>
      </c>
      <c r="H87" s="6">
        <v>31.451612903225804</v>
      </c>
      <c r="I87" s="5"/>
      <c r="J87" s="4">
        <v>115</v>
      </c>
      <c r="K87" s="4">
        <v>38</v>
      </c>
      <c r="L87" s="6">
        <v>33.628318584070797</v>
      </c>
      <c r="M87" s="5"/>
      <c r="N87" s="4">
        <v>114</v>
      </c>
      <c r="O87" s="4">
        <v>41</v>
      </c>
      <c r="P87" s="6">
        <v>36.607142857142861</v>
      </c>
      <c r="Q87" s="5"/>
      <c r="R87" s="4"/>
      <c r="S87" s="4">
        <v>0</v>
      </c>
      <c r="T87" s="6">
        <v>0</v>
      </c>
      <c r="U87" s="5"/>
      <c r="V87" s="107">
        <v>0.88186626993966444</v>
      </c>
      <c r="W87" s="107">
        <v>0.7360770984732703</v>
      </c>
      <c r="X87" s="7">
        <v>0.86851851851851847</v>
      </c>
      <c r="Y87" s="7">
        <v>0.8883483483483483</v>
      </c>
      <c r="Z87" s="7">
        <v>0.6569351137940489</v>
      </c>
      <c r="AA87" s="5"/>
      <c r="AB87" s="7"/>
      <c r="AC87" s="7"/>
      <c r="AD87" s="7"/>
      <c r="AE87" s="7"/>
      <c r="AF87" s="7"/>
      <c r="AG87" s="5"/>
      <c r="AH87" s="4">
        <v>111</v>
      </c>
      <c r="AI87" s="7">
        <v>0.86486486486486491</v>
      </c>
      <c r="AJ87" s="7">
        <v>0.80555555555555558</v>
      </c>
      <c r="AK87" s="7">
        <v>0.89333333333333331</v>
      </c>
      <c r="AL87" s="7">
        <v>0.69387755102040816</v>
      </c>
      <c r="AM87" s="7">
        <v>0.55075129286728708</v>
      </c>
      <c r="AN87" s="7">
        <v>0.83700380917352923</v>
      </c>
      <c r="AO87" s="5"/>
      <c r="AP87" s="4">
        <v>110</v>
      </c>
      <c r="AQ87" s="7">
        <v>0.9</v>
      </c>
      <c r="AR87" s="7">
        <v>0.91428571428571426</v>
      </c>
      <c r="AS87" s="7">
        <v>0.89333333333333331</v>
      </c>
      <c r="AT87" s="7">
        <v>0.77798165137614683</v>
      </c>
      <c r="AU87" s="7">
        <v>0.65441776280028519</v>
      </c>
      <c r="AV87" s="7">
        <v>0.90154553995200848</v>
      </c>
      <c r="AW87" s="5"/>
      <c r="AX87" s="4">
        <v>109</v>
      </c>
      <c r="AY87" s="7">
        <v>0.88073394495412849</v>
      </c>
      <c r="AZ87" s="7">
        <v>0.88571428571428568</v>
      </c>
      <c r="BA87" s="7">
        <v>0.8783783783783784</v>
      </c>
      <c r="BB87" s="7">
        <v>0.73637209302325579</v>
      </c>
      <c r="BC87" s="7">
        <v>0.60300851632873098</v>
      </c>
      <c r="BD87" s="7">
        <v>0.8697356697177806</v>
      </c>
      <c r="BE87" s="5"/>
      <c r="BF87" s="4"/>
      <c r="BG87" s="7"/>
      <c r="BH87" s="7"/>
      <c r="BI87" s="7"/>
      <c r="BJ87" s="7"/>
      <c r="BK87" s="7"/>
      <c r="BL87" s="7"/>
      <c r="BM87" s="2"/>
      <c r="BN87" s="5"/>
      <c r="BO87" s="4"/>
      <c r="BP87" s="7"/>
      <c r="BQ87" s="7"/>
      <c r="BR87" s="7"/>
      <c r="BS87" s="7"/>
      <c r="BT87" s="7"/>
      <c r="BU87" s="7"/>
      <c r="BV87" s="2"/>
      <c r="BW87" s="5"/>
      <c r="BX87" s="4"/>
      <c r="BY87" s="7"/>
      <c r="BZ87" s="7"/>
      <c r="CA87" s="7"/>
      <c r="CB87" s="7"/>
      <c r="CC87" s="7"/>
      <c r="CD87" s="7"/>
      <c r="CE87" s="2"/>
    </row>
    <row r="88" spans="1:83" x14ac:dyDescent="0.25">
      <c r="A88" s="1" t="s">
        <v>751</v>
      </c>
      <c r="B88" s="1" t="s">
        <v>752</v>
      </c>
      <c r="C88" s="3" t="s">
        <v>722</v>
      </c>
      <c r="D88" s="1" t="s">
        <v>597</v>
      </c>
      <c r="E88" s="5"/>
      <c r="F88" s="4">
        <v>127</v>
      </c>
      <c r="G88" s="4">
        <v>33</v>
      </c>
      <c r="H88" s="6">
        <v>25.984251968503937</v>
      </c>
      <c r="I88" s="5"/>
      <c r="J88" s="4">
        <v>115</v>
      </c>
      <c r="K88" s="4">
        <v>30</v>
      </c>
      <c r="L88" s="6">
        <v>26.086956521739129</v>
      </c>
      <c r="M88" s="5"/>
      <c r="N88" s="4">
        <v>114</v>
      </c>
      <c r="O88" s="4">
        <v>29</v>
      </c>
      <c r="P88" s="6">
        <v>25.438596491228068</v>
      </c>
      <c r="Q88" s="5"/>
      <c r="R88" s="4">
        <v>125</v>
      </c>
      <c r="S88" s="4">
        <v>26</v>
      </c>
      <c r="T88" s="6">
        <v>20.8</v>
      </c>
      <c r="U88" s="5"/>
      <c r="V88" s="107">
        <v>0.86230113326795244</v>
      </c>
      <c r="W88" s="107">
        <v>0.64465643463000077</v>
      </c>
      <c r="X88" s="7">
        <v>0.72729454685099848</v>
      </c>
      <c r="Y88" s="7">
        <v>0.91198125836680055</v>
      </c>
      <c r="Z88" s="7">
        <v>0.75727964064866748</v>
      </c>
      <c r="AA88" s="5"/>
      <c r="AB88" s="107">
        <v>0.81289262503484894</v>
      </c>
      <c r="AC88" s="107">
        <v>0.48387952439282794</v>
      </c>
      <c r="AD88" s="7">
        <v>0.54590734935562524</v>
      </c>
      <c r="AE88" s="7">
        <v>0.90781440781440781</v>
      </c>
      <c r="AF88" s="7">
        <v>0.51499239092675242</v>
      </c>
      <c r="AG88" s="5"/>
      <c r="AH88" s="4">
        <v>115</v>
      </c>
      <c r="AI88" s="7">
        <v>0.86086956521739133</v>
      </c>
      <c r="AJ88" s="7">
        <v>0.71875</v>
      </c>
      <c r="AK88" s="7">
        <v>0.91566265060240959</v>
      </c>
      <c r="AL88" s="7">
        <v>0.64683301343570054</v>
      </c>
      <c r="AM88" s="7">
        <v>0.48887923608168099</v>
      </c>
      <c r="AN88" s="7">
        <v>0.80478679078972004</v>
      </c>
      <c r="AO88" s="5"/>
      <c r="AP88" s="4">
        <v>114</v>
      </c>
      <c r="AQ88" s="7">
        <v>0.84210526315789469</v>
      </c>
      <c r="AR88" s="7">
        <v>0.67741935483870963</v>
      </c>
      <c r="AS88" s="7">
        <v>0.90361445783132532</v>
      </c>
      <c r="AT88" s="7">
        <v>0.59301864339547805</v>
      </c>
      <c r="AU88" s="7">
        <v>0.42446392237085029</v>
      </c>
      <c r="AV88" s="7">
        <v>0.76157336442010581</v>
      </c>
      <c r="AW88" s="5"/>
      <c r="AX88" s="4">
        <v>112</v>
      </c>
      <c r="AY88" s="7">
        <v>0.8839285714285714</v>
      </c>
      <c r="AZ88" s="7">
        <v>0.7857142857142857</v>
      </c>
      <c r="BA88" s="7">
        <v>0.91666666666666663</v>
      </c>
      <c r="BB88" s="7">
        <v>0.69411764705882362</v>
      </c>
      <c r="BC88" s="7">
        <v>0.53982802548201003</v>
      </c>
      <c r="BD88" s="7">
        <v>0.84840726863563709</v>
      </c>
      <c r="BE88" s="5"/>
      <c r="BF88" s="4">
        <v>124</v>
      </c>
      <c r="BG88" s="7">
        <v>0.782258064516129</v>
      </c>
      <c r="BH88" s="7">
        <v>0.48484848484848486</v>
      </c>
      <c r="BI88" s="7">
        <v>0.89010989010989006</v>
      </c>
      <c r="BJ88" s="7">
        <v>0.40214285714285719</v>
      </c>
      <c r="BK88" s="7">
        <v>0.21715501543267432</v>
      </c>
      <c r="BL88" s="7">
        <v>0.58713069885304003</v>
      </c>
      <c r="BM88" s="2">
        <v>0.40706242226631861</v>
      </c>
      <c r="BN88" s="5"/>
      <c r="BO88" s="4">
        <v>114</v>
      </c>
      <c r="BP88" s="7">
        <v>0.82456140350877194</v>
      </c>
      <c r="BQ88" s="7">
        <v>0.56666666666666665</v>
      </c>
      <c r="BR88" s="7">
        <v>0.91666666666666663</v>
      </c>
      <c r="BS88" s="7">
        <v>0.51653944020356235</v>
      </c>
      <c r="BT88" s="7">
        <v>0.33318054580573975</v>
      </c>
      <c r="BU88" s="7">
        <v>0.69989833460138506</v>
      </c>
      <c r="BV88" s="2">
        <v>0.52205966737174425</v>
      </c>
      <c r="BW88" s="5"/>
      <c r="BX88" s="4">
        <v>113</v>
      </c>
      <c r="BY88" s="7">
        <v>0.83185840707964598</v>
      </c>
      <c r="BZ88" s="7">
        <v>0.58620689655172409</v>
      </c>
      <c r="CA88" s="7">
        <v>0.91666666666666663</v>
      </c>
      <c r="CB88" s="7">
        <v>0.53295627583206429</v>
      </c>
      <c r="CC88" s="7">
        <v>0.34958354922509238</v>
      </c>
      <c r="CD88" s="7">
        <v>0.7163290024390363</v>
      </c>
      <c r="CE88" s="2">
        <v>0.53702786726252827</v>
      </c>
    </row>
    <row r="89" spans="1:83" x14ac:dyDescent="0.25">
      <c r="A89" s="1" t="s">
        <v>753</v>
      </c>
      <c r="B89" s="1" t="s">
        <v>754</v>
      </c>
      <c r="C89" s="3" t="s">
        <v>722</v>
      </c>
      <c r="D89" s="1" t="s">
        <v>597</v>
      </c>
      <c r="E89" s="5"/>
      <c r="F89" s="4">
        <v>127</v>
      </c>
      <c r="G89" s="4">
        <v>13</v>
      </c>
      <c r="H89" s="6">
        <v>10.236220472440946</v>
      </c>
      <c r="I89" s="5"/>
      <c r="J89" s="4">
        <v>115</v>
      </c>
      <c r="K89" s="4">
        <v>14</v>
      </c>
      <c r="L89" s="6">
        <v>12.17391304347826</v>
      </c>
      <c r="M89" s="5"/>
      <c r="N89" s="4">
        <v>114</v>
      </c>
      <c r="O89" s="4">
        <v>11</v>
      </c>
      <c r="P89" s="6">
        <v>9.6491228070175428</v>
      </c>
      <c r="Q89" s="5"/>
      <c r="R89" s="4">
        <v>125</v>
      </c>
      <c r="S89" s="4">
        <v>11</v>
      </c>
      <c r="T89" s="6">
        <v>8.8000000000000007</v>
      </c>
      <c r="U89" s="5"/>
      <c r="V89" s="107">
        <v>0.96778131924012933</v>
      </c>
      <c r="W89" s="107">
        <v>0.83182551506884095</v>
      </c>
      <c r="X89" s="7">
        <v>0.81837606837606836</v>
      </c>
      <c r="Y89" s="7">
        <v>0.98699093210291899</v>
      </c>
      <c r="Z89" s="7">
        <v>0.87714356660206816</v>
      </c>
      <c r="AA89" s="5"/>
      <c r="AB89" s="107">
        <v>0.91093265087735986</v>
      </c>
      <c r="AC89" s="107">
        <v>0.51121211281819445</v>
      </c>
      <c r="AD89" s="7">
        <v>0.5233100233100233</v>
      </c>
      <c r="AE89" s="7">
        <v>0.95804981452040272</v>
      </c>
      <c r="AF89" s="7">
        <v>0.55681975617581747</v>
      </c>
      <c r="AG89" s="5"/>
      <c r="AH89" s="4">
        <v>115</v>
      </c>
      <c r="AI89" s="7">
        <v>0.9652173913043478</v>
      </c>
      <c r="AJ89" s="7">
        <v>0.91666666666666663</v>
      </c>
      <c r="AK89" s="7">
        <v>0.970873786407767</v>
      </c>
      <c r="AL89" s="7">
        <v>0.82667671439336843</v>
      </c>
      <c r="AM89" s="7">
        <v>0.66160542955841828</v>
      </c>
      <c r="AN89" s="7">
        <v>0.99174799922831858</v>
      </c>
      <c r="AO89" s="5"/>
      <c r="AP89" s="4">
        <v>114</v>
      </c>
      <c r="AQ89" s="7">
        <v>0.96491228070175439</v>
      </c>
      <c r="AR89" s="7">
        <v>0.76923076923076927</v>
      </c>
      <c r="AS89" s="7">
        <v>0.99009900990099009</v>
      </c>
      <c r="AT89" s="7">
        <v>0.81387755102040826</v>
      </c>
      <c r="AU89" s="7">
        <v>0.63700259151684357</v>
      </c>
      <c r="AV89" s="7">
        <v>0.99075251052397295</v>
      </c>
      <c r="AW89" s="5"/>
      <c r="AX89" s="4">
        <v>112</v>
      </c>
      <c r="AY89" s="7">
        <v>0.9732142857142857</v>
      </c>
      <c r="AZ89" s="7">
        <v>0.76923076923076927</v>
      </c>
      <c r="BA89" s="7">
        <v>1</v>
      </c>
      <c r="BB89" s="7">
        <v>0.85492227979274615</v>
      </c>
      <c r="BC89" s="7">
        <v>0.69468143585915076</v>
      </c>
      <c r="BD89" s="7">
        <v>1</v>
      </c>
      <c r="BE89" s="5"/>
      <c r="BF89" s="4">
        <v>124</v>
      </c>
      <c r="BG89" s="7">
        <v>0.93548387096774188</v>
      </c>
      <c r="BH89" s="7">
        <v>0.61538461538461542</v>
      </c>
      <c r="BI89" s="7">
        <v>0.97297297297297303</v>
      </c>
      <c r="BJ89" s="7">
        <v>0.63122676579925663</v>
      </c>
      <c r="BK89" s="7">
        <v>0.3963714362285507</v>
      </c>
      <c r="BL89" s="7">
        <v>0.8660820953699625</v>
      </c>
      <c r="BM89" s="2">
        <v>0.633926577994396</v>
      </c>
      <c r="BN89" s="5"/>
      <c r="BO89" s="4">
        <v>114</v>
      </c>
      <c r="BP89" s="7">
        <v>0.90350877192982459</v>
      </c>
      <c r="BQ89" s="7">
        <v>0.5</v>
      </c>
      <c r="BR89" s="7">
        <v>0.96</v>
      </c>
      <c r="BS89" s="7">
        <v>0.50668764752163675</v>
      </c>
      <c r="BT89" s="7">
        <v>0.25421778500471198</v>
      </c>
      <c r="BU89" s="7">
        <v>0.75915751003856158</v>
      </c>
      <c r="BV89" s="2">
        <v>0.51133661789954243</v>
      </c>
      <c r="BW89" s="5"/>
      <c r="BX89" s="4">
        <v>113</v>
      </c>
      <c r="BY89" s="7">
        <v>0.89380530973451322</v>
      </c>
      <c r="BZ89" s="7">
        <v>0.45454545454545453</v>
      </c>
      <c r="CA89" s="7">
        <v>0.94117647058823528</v>
      </c>
      <c r="CB89" s="7">
        <v>0.39572192513369009</v>
      </c>
      <c r="CC89" s="7">
        <v>0.11859704163529425</v>
      </c>
      <c r="CD89" s="7">
        <v>0.6728468086320859</v>
      </c>
      <c r="CE89" s="2">
        <v>0.39572192513368987</v>
      </c>
    </row>
    <row r="90" spans="1:83" x14ac:dyDescent="0.25">
      <c r="A90" s="1" t="s">
        <v>755</v>
      </c>
      <c r="B90" s="1" t="s">
        <v>756</v>
      </c>
      <c r="C90" s="3" t="s">
        <v>722</v>
      </c>
      <c r="D90" s="1" t="s">
        <v>597</v>
      </c>
      <c r="E90" s="5"/>
      <c r="F90" s="4">
        <v>127</v>
      </c>
      <c r="G90" s="4">
        <v>10</v>
      </c>
      <c r="H90" s="6">
        <v>7.8740157480314963</v>
      </c>
      <c r="I90" s="5"/>
      <c r="J90" s="4">
        <v>115</v>
      </c>
      <c r="K90" s="4">
        <v>16</v>
      </c>
      <c r="L90" s="6">
        <v>13.913043478260869</v>
      </c>
      <c r="M90" s="5"/>
      <c r="N90" s="4">
        <v>114</v>
      </c>
      <c r="O90" s="4">
        <v>14</v>
      </c>
      <c r="P90" s="6">
        <v>12.280701754385964</v>
      </c>
      <c r="Q90" s="5"/>
      <c r="R90" s="4">
        <v>125</v>
      </c>
      <c r="S90" s="4">
        <v>10</v>
      </c>
      <c r="T90" s="6">
        <v>8</v>
      </c>
      <c r="U90" s="5"/>
      <c r="V90" s="107">
        <v>0.93250880825251536</v>
      </c>
      <c r="W90" s="107">
        <v>0.66373348826083578</v>
      </c>
      <c r="X90" s="7">
        <v>0.82222222222222219</v>
      </c>
      <c r="Y90" s="7">
        <v>0.9484473738023631</v>
      </c>
      <c r="Z90" s="7">
        <v>0.76579103502684565</v>
      </c>
      <c r="AA90" s="5"/>
      <c r="AB90" s="107">
        <v>0.89673262516840202</v>
      </c>
      <c r="AC90" s="107">
        <v>0.42941634927586247</v>
      </c>
      <c r="AD90" s="7">
        <v>0.43154761904761907</v>
      </c>
      <c r="AE90" s="7">
        <v>0.95834101849139441</v>
      </c>
      <c r="AF90" s="7">
        <v>0.51520252855257309</v>
      </c>
      <c r="AG90" s="5"/>
      <c r="AH90" s="4">
        <v>115</v>
      </c>
      <c r="AI90" s="7">
        <v>0.93913043478260871</v>
      </c>
      <c r="AJ90" s="7">
        <v>1</v>
      </c>
      <c r="AK90" s="7">
        <v>0.93396226415094341</v>
      </c>
      <c r="AL90" s="7">
        <v>0.68882875918051789</v>
      </c>
      <c r="AM90" s="7">
        <v>0.47653030928703111</v>
      </c>
      <c r="AN90" s="7">
        <v>0.90112720907400479</v>
      </c>
      <c r="AO90" s="5"/>
      <c r="AP90" s="4">
        <v>114</v>
      </c>
      <c r="AQ90" s="7">
        <v>0.92982456140350878</v>
      </c>
      <c r="AR90" s="7">
        <v>0.8</v>
      </c>
      <c r="AS90" s="7">
        <v>0.94230769230769229</v>
      </c>
      <c r="AT90" s="7">
        <v>0.62866449511400668</v>
      </c>
      <c r="AU90" s="7">
        <v>0.39375143946640834</v>
      </c>
      <c r="AV90" s="7">
        <v>0.86357755076160503</v>
      </c>
      <c r="AW90" s="5"/>
      <c r="AX90" s="4">
        <v>112</v>
      </c>
      <c r="AY90" s="7">
        <v>0.9285714285714286</v>
      </c>
      <c r="AZ90" s="7">
        <v>0.66666666666666663</v>
      </c>
      <c r="BA90" s="7">
        <v>0.96907216494845361</v>
      </c>
      <c r="BB90" s="7">
        <v>0.67370721048798266</v>
      </c>
      <c r="BC90" s="7">
        <v>0.46326171436715768</v>
      </c>
      <c r="BD90" s="7">
        <v>0.88415270660880763</v>
      </c>
      <c r="BE90" s="5"/>
      <c r="BF90" s="4">
        <v>124</v>
      </c>
      <c r="BG90" s="7">
        <v>0.91935483870967738</v>
      </c>
      <c r="BH90" s="7">
        <v>0.5</v>
      </c>
      <c r="BI90" s="7">
        <v>0.95614035087719296</v>
      </c>
      <c r="BJ90" s="7">
        <v>0.45614035087719323</v>
      </c>
      <c r="BK90" s="7">
        <v>0.17185234922510101</v>
      </c>
      <c r="BL90" s="7">
        <v>0.74042835252928552</v>
      </c>
      <c r="BM90" s="2">
        <v>0.45614035087719296</v>
      </c>
      <c r="BN90" s="5"/>
      <c r="BO90" s="4">
        <v>114</v>
      </c>
      <c r="BP90" s="7">
        <v>0.89473684210526316</v>
      </c>
      <c r="BQ90" s="7">
        <v>0.4375</v>
      </c>
      <c r="BR90" s="7">
        <v>0.96938775510204078</v>
      </c>
      <c r="BS90" s="7">
        <v>0.48260211800302583</v>
      </c>
      <c r="BT90" s="7">
        <v>0.23493377005143695</v>
      </c>
      <c r="BU90" s="7">
        <v>0.73027046595461464</v>
      </c>
      <c r="BV90" s="2">
        <v>0.49960983599811126</v>
      </c>
      <c r="BW90" s="5"/>
      <c r="BX90" s="4">
        <v>113</v>
      </c>
      <c r="BY90" s="7">
        <v>0.87610619469026552</v>
      </c>
      <c r="BZ90" s="7">
        <v>0.35714285714285715</v>
      </c>
      <c r="CA90" s="7">
        <v>0.9494949494949495</v>
      </c>
      <c r="CB90" s="7">
        <v>0.34950657894736842</v>
      </c>
      <c r="CC90" s="7">
        <v>8.4411483395880227E-2</v>
      </c>
      <c r="CD90" s="7">
        <v>0.61460167449885661</v>
      </c>
      <c r="CE90" s="2">
        <v>0.35570396197420057</v>
      </c>
    </row>
    <row r="91" spans="1:83" x14ac:dyDescent="0.25">
      <c r="A91" s="1" t="s">
        <v>757</v>
      </c>
      <c r="B91" s="1" t="s">
        <v>758</v>
      </c>
      <c r="C91" s="3" t="s">
        <v>722</v>
      </c>
      <c r="D91" s="1" t="s">
        <v>597</v>
      </c>
      <c r="E91" s="5"/>
      <c r="F91" s="4">
        <v>127</v>
      </c>
      <c r="G91" s="4">
        <v>8</v>
      </c>
      <c r="H91" s="6">
        <v>6.2992125984251972</v>
      </c>
      <c r="I91" s="5"/>
      <c r="J91" s="4">
        <v>115</v>
      </c>
      <c r="K91" s="4">
        <v>8</v>
      </c>
      <c r="L91" s="6">
        <v>6.9565217391304346</v>
      </c>
      <c r="M91" s="5"/>
      <c r="N91" s="4">
        <v>114</v>
      </c>
      <c r="O91" s="4">
        <v>8</v>
      </c>
      <c r="P91" s="6">
        <v>7.0175438596491224</v>
      </c>
      <c r="Q91" s="5"/>
      <c r="R91" s="4">
        <v>125</v>
      </c>
      <c r="S91" s="4">
        <v>6</v>
      </c>
      <c r="T91" s="6">
        <v>4.8000000000000007</v>
      </c>
      <c r="U91" s="5"/>
      <c r="V91" s="107">
        <v>0.97060223021321423</v>
      </c>
      <c r="W91" s="107">
        <v>0.77585183728280194</v>
      </c>
      <c r="X91" s="7">
        <v>0.79166666666666663</v>
      </c>
      <c r="Y91" s="7">
        <v>0.9841851706161352</v>
      </c>
      <c r="Z91" s="7">
        <v>0.86522460054265893</v>
      </c>
      <c r="AA91" s="5"/>
      <c r="AB91" s="107">
        <v>0.95985229035096065</v>
      </c>
      <c r="AC91" s="107">
        <v>0.64576752125529346</v>
      </c>
      <c r="AD91" s="7">
        <v>0.58333333333333337</v>
      </c>
      <c r="AE91" s="7">
        <v>0.98763257634435253</v>
      </c>
      <c r="AF91" s="7">
        <v>0.6090476906892569</v>
      </c>
      <c r="AG91" s="5"/>
      <c r="AH91" s="4">
        <v>115</v>
      </c>
      <c r="AI91" s="7">
        <v>0.9826086956521739</v>
      </c>
      <c r="AJ91" s="7">
        <v>0.875</v>
      </c>
      <c r="AK91" s="7">
        <v>0.99065420560747663</v>
      </c>
      <c r="AL91" s="7">
        <v>0.86565420560747675</v>
      </c>
      <c r="AM91" s="7">
        <v>0.68235051024633864</v>
      </c>
      <c r="AN91" s="7">
        <v>1</v>
      </c>
      <c r="AO91" s="5"/>
      <c r="AP91" s="4">
        <v>114</v>
      </c>
      <c r="AQ91" s="7">
        <v>0.96491228070175439</v>
      </c>
      <c r="AR91" s="7">
        <v>0.75</v>
      </c>
      <c r="AS91" s="7">
        <v>0.98113207547169812</v>
      </c>
      <c r="AT91" s="7">
        <v>0.73113207547169812</v>
      </c>
      <c r="AU91" s="7">
        <v>0.47957698942600491</v>
      </c>
      <c r="AV91" s="7">
        <v>0.98268716151739133</v>
      </c>
      <c r="AW91" s="5"/>
      <c r="AX91" s="4">
        <v>112</v>
      </c>
      <c r="AY91" s="7">
        <v>0.9642857142857143</v>
      </c>
      <c r="AZ91" s="7">
        <v>0.75</v>
      </c>
      <c r="BA91" s="7">
        <v>0.98076923076923073</v>
      </c>
      <c r="BB91" s="7">
        <v>0.73076923076923106</v>
      </c>
      <c r="BC91" s="7">
        <v>0.47893809112769842</v>
      </c>
      <c r="BD91" s="7">
        <v>0.98260037041076376</v>
      </c>
      <c r="BE91" s="5"/>
      <c r="BF91" s="4">
        <v>124</v>
      </c>
      <c r="BG91" s="7">
        <v>0.967741935483871</v>
      </c>
      <c r="BH91" s="7">
        <v>0.625</v>
      </c>
      <c r="BI91" s="7">
        <v>0.99137931034482762</v>
      </c>
      <c r="BJ91" s="7">
        <v>0.69756097560975638</v>
      </c>
      <c r="BK91" s="7">
        <v>0.41769393159934565</v>
      </c>
      <c r="BL91" s="7">
        <v>0.97742801962016723</v>
      </c>
      <c r="BM91" s="2">
        <v>0.70567610477814868</v>
      </c>
      <c r="BN91" s="5"/>
      <c r="BO91" s="4">
        <v>114</v>
      </c>
      <c r="BP91" s="7">
        <v>0.96491228070175439</v>
      </c>
      <c r="BQ91" s="7">
        <v>0.625</v>
      </c>
      <c r="BR91" s="7">
        <v>0.99056603773584906</v>
      </c>
      <c r="BS91" s="7">
        <v>0.69600000000000017</v>
      </c>
      <c r="BT91" s="7">
        <v>0.41505744903437125</v>
      </c>
      <c r="BU91" s="7">
        <v>0.97694255096562899</v>
      </c>
      <c r="BV91" s="2">
        <v>0.70418225020901648</v>
      </c>
      <c r="BW91" s="5"/>
      <c r="BX91" s="4">
        <v>113</v>
      </c>
      <c r="BY91" s="7">
        <v>0.94690265486725667</v>
      </c>
      <c r="BZ91" s="7">
        <v>0.5</v>
      </c>
      <c r="CA91" s="7">
        <v>0.98095238095238091</v>
      </c>
      <c r="CB91" s="7">
        <v>0.54374158815612372</v>
      </c>
      <c r="CC91" s="7">
        <v>0.22068997381578806</v>
      </c>
      <c r="CD91" s="7">
        <v>0.86679320249645941</v>
      </c>
      <c r="CE91" s="2">
        <v>0.55014124765828865</v>
      </c>
    </row>
    <row r="92" spans="1:83" x14ac:dyDescent="0.25">
      <c r="A92" s="1" t="s">
        <v>759</v>
      </c>
      <c r="B92" s="1" t="s">
        <v>760</v>
      </c>
      <c r="C92" s="3" t="s">
        <v>722</v>
      </c>
      <c r="D92" s="1" t="s">
        <v>597</v>
      </c>
      <c r="E92" s="5"/>
      <c r="F92" s="4">
        <v>127</v>
      </c>
      <c r="G92" s="4">
        <v>5</v>
      </c>
      <c r="H92" s="6">
        <v>3.9370078740157481</v>
      </c>
      <c r="I92" s="5"/>
      <c r="J92" s="4">
        <v>115</v>
      </c>
      <c r="K92" s="4">
        <v>4</v>
      </c>
      <c r="L92" s="6">
        <v>3.4782608695652173</v>
      </c>
      <c r="M92" s="5"/>
      <c r="N92" s="4">
        <v>114</v>
      </c>
      <c r="O92" s="4">
        <v>6</v>
      </c>
      <c r="P92" s="6">
        <v>5.2631578947368416</v>
      </c>
      <c r="Q92" s="5"/>
      <c r="R92" s="4">
        <v>125</v>
      </c>
      <c r="S92" s="4">
        <v>4</v>
      </c>
      <c r="T92" s="6">
        <v>3.2</v>
      </c>
      <c r="U92" s="5"/>
      <c r="V92" s="107">
        <v>0.97062765609676371</v>
      </c>
      <c r="W92" s="107">
        <v>0.64964124103102605</v>
      </c>
      <c r="X92" s="7">
        <v>0.71666666666666667</v>
      </c>
      <c r="Y92" s="7">
        <v>0.98159422975936739</v>
      </c>
      <c r="Z92" s="7">
        <v>0.54609833061862201</v>
      </c>
      <c r="AA92" s="5"/>
      <c r="AB92" s="107">
        <v>0.9630896992218867</v>
      </c>
      <c r="AC92" s="107">
        <v>0.44726398793291172</v>
      </c>
      <c r="AD92" s="7">
        <v>0.38333333333333336</v>
      </c>
      <c r="AE92" s="7">
        <v>0.98833715304303538</v>
      </c>
      <c r="AF92" s="7">
        <v>0.51211497104495807</v>
      </c>
      <c r="AG92" s="5"/>
      <c r="AH92" s="4">
        <v>115</v>
      </c>
      <c r="AI92" s="7">
        <v>0.97391304347826091</v>
      </c>
      <c r="AJ92" s="7">
        <v>0.6</v>
      </c>
      <c r="AK92" s="7">
        <v>0.99090909090909096</v>
      </c>
      <c r="AL92" s="7">
        <v>0.6532663316582914</v>
      </c>
      <c r="AM92" s="7">
        <v>0.28727358729998514</v>
      </c>
      <c r="AN92" s="7">
        <v>1</v>
      </c>
      <c r="AO92" s="5"/>
      <c r="AP92" s="4">
        <v>114</v>
      </c>
      <c r="AQ92" s="7">
        <v>0.97368421052631582</v>
      </c>
      <c r="AR92" s="7">
        <v>0.8</v>
      </c>
      <c r="AS92" s="7">
        <v>0.98165137614678899</v>
      </c>
      <c r="AT92" s="7">
        <v>0.7135678391959801</v>
      </c>
      <c r="AU92" s="7">
        <v>0.40517736195814957</v>
      </c>
      <c r="AV92" s="7">
        <v>1</v>
      </c>
      <c r="AW92" s="5"/>
      <c r="AX92" s="4">
        <v>112</v>
      </c>
      <c r="AY92" s="7">
        <v>0.9642857142857143</v>
      </c>
      <c r="AZ92" s="7">
        <v>0.75</v>
      </c>
      <c r="BA92" s="7">
        <v>0.97222222222222221</v>
      </c>
      <c r="BB92" s="7">
        <v>0.58208955223880654</v>
      </c>
      <c r="BC92" s="7">
        <v>0.21268476160982089</v>
      </c>
      <c r="BD92" s="7">
        <v>0.95149434286779222</v>
      </c>
      <c r="BE92" s="5"/>
      <c r="BF92" s="4">
        <v>124</v>
      </c>
      <c r="BG92" s="7">
        <v>0.95967741935483875</v>
      </c>
      <c r="BH92" s="7">
        <v>0.4</v>
      </c>
      <c r="BI92" s="7">
        <v>0.98319327731092432</v>
      </c>
      <c r="BJ92" s="7">
        <v>0.42379182156133866</v>
      </c>
      <c r="BK92" s="7">
        <v>9.5178285729990639E-3</v>
      </c>
      <c r="BL92" s="7">
        <v>0.83806581454967821</v>
      </c>
      <c r="BM92" s="2">
        <v>0.42663427748211824</v>
      </c>
      <c r="BN92" s="5"/>
      <c r="BO92" s="4">
        <v>114</v>
      </c>
      <c r="BP92" s="7">
        <v>0.95614035087719296</v>
      </c>
      <c r="BQ92" s="7">
        <v>0.25</v>
      </c>
      <c r="BR92" s="7">
        <v>0.98181818181818181</v>
      </c>
      <c r="BS92" s="7">
        <v>0.26356589147287052</v>
      </c>
      <c r="BT92" s="7">
        <v>-0.18214414261103307</v>
      </c>
      <c r="BU92" s="7">
        <v>0.7092759255567741</v>
      </c>
      <c r="BV92" s="2">
        <v>0.26647208297938269</v>
      </c>
      <c r="BW92" s="5"/>
      <c r="BX92" s="4">
        <v>113</v>
      </c>
      <c r="BY92" s="7">
        <v>0.97345132743362828</v>
      </c>
      <c r="BZ92" s="7">
        <v>0.5</v>
      </c>
      <c r="CA92" s="7">
        <v>1</v>
      </c>
      <c r="CB92" s="7">
        <v>0.65443425076452599</v>
      </c>
      <c r="CC92" s="7">
        <v>0.29239075671664311</v>
      </c>
      <c r="CD92" s="7">
        <v>1</v>
      </c>
      <c r="CE92" s="2">
        <v>0.69739776050947877</v>
      </c>
    </row>
    <row r="93" spans="1:83" x14ac:dyDescent="0.25">
      <c r="A93" s="1" t="s">
        <v>761</v>
      </c>
      <c r="B93" s="1" t="s">
        <v>762</v>
      </c>
      <c r="C93" s="3" t="s">
        <v>722</v>
      </c>
      <c r="D93" s="1" t="s">
        <v>597</v>
      </c>
      <c r="E93" s="5"/>
      <c r="F93" s="4">
        <v>127</v>
      </c>
      <c r="G93" s="4">
        <v>8</v>
      </c>
      <c r="H93" s="6">
        <v>6.2992125984251972</v>
      </c>
      <c r="I93" s="5"/>
      <c r="J93" s="4">
        <v>115</v>
      </c>
      <c r="K93" s="4">
        <v>8</v>
      </c>
      <c r="L93" s="6">
        <v>6.9565217391304346</v>
      </c>
      <c r="M93" s="5"/>
      <c r="N93" s="4">
        <v>114</v>
      </c>
      <c r="O93" s="4">
        <v>12</v>
      </c>
      <c r="P93" s="6">
        <v>10.526315789473683</v>
      </c>
      <c r="Q93" s="5"/>
      <c r="R93" s="4">
        <v>125</v>
      </c>
      <c r="S93" s="4">
        <v>10</v>
      </c>
      <c r="T93" s="6">
        <v>8</v>
      </c>
      <c r="U93" s="5"/>
      <c r="V93" s="107">
        <v>0.95297936871163413</v>
      </c>
      <c r="W93" s="107">
        <v>0.68619614461020251</v>
      </c>
      <c r="X93" s="7">
        <v>0.86309523809523803</v>
      </c>
      <c r="Y93" s="7">
        <v>0.95910993068313943</v>
      </c>
      <c r="Z93" s="7">
        <v>0.86598026963546393</v>
      </c>
      <c r="AA93" s="5"/>
      <c r="AB93" s="107">
        <v>0.93147811483223231</v>
      </c>
      <c r="AC93" s="107">
        <v>0.53497709656626047</v>
      </c>
      <c r="AD93" s="7">
        <v>0.58333333333333337</v>
      </c>
      <c r="AE93" s="7">
        <v>0.9631525774568348</v>
      </c>
      <c r="AF93" s="7">
        <v>0.56937868085134979</v>
      </c>
      <c r="AG93" s="5"/>
      <c r="AH93" s="4">
        <v>115</v>
      </c>
      <c r="AI93" s="7">
        <v>0.97391304347826091</v>
      </c>
      <c r="AJ93" s="7">
        <v>0.8571428571428571</v>
      </c>
      <c r="AK93" s="7">
        <v>0.98148148148148151</v>
      </c>
      <c r="AL93" s="7">
        <v>0.78611283323000625</v>
      </c>
      <c r="AM93" s="7">
        <v>0.55167704160540942</v>
      </c>
      <c r="AN93" s="7">
        <v>1</v>
      </c>
      <c r="AO93" s="5"/>
      <c r="AP93" s="4">
        <v>114</v>
      </c>
      <c r="AQ93" s="7">
        <v>0.93859649122807021</v>
      </c>
      <c r="AR93" s="7">
        <v>0.8571428571428571</v>
      </c>
      <c r="AS93" s="7">
        <v>0.94392523364485981</v>
      </c>
      <c r="AT93" s="7">
        <v>0.60060060060060105</v>
      </c>
      <c r="AU93" s="7">
        <v>0.3346270027832865</v>
      </c>
      <c r="AV93" s="7">
        <v>0.86657419841791561</v>
      </c>
      <c r="AW93" s="5"/>
      <c r="AX93" s="4">
        <v>112</v>
      </c>
      <c r="AY93" s="7">
        <v>0.9464285714285714</v>
      </c>
      <c r="AZ93" s="7">
        <v>0.875</v>
      </c>
      <c r="BA93" s="7">
        <v>0.95192307692307687</v>
      </c>
      <c r="BB93" s="7">
        <v>0.67187500000000022</v>
      </c>
      <c r="BC93" s="7">
        <v>0.42827495430294432</v>
      </c>
      <c r="BD93" s="7">
        <v>0.91547504569705618</v>
      </c>
      <c r="BE93" s="5"/>
      <c r="BF93" s="4">
        <v>124</v>
      </c>
      <c r="BG93" s="7">
        <v>0.93548387096774188</v>
      </c>
      <c r="BH93" s="7">
        <v>0.625</v>
      </c>
      <c r="BI93" s="7">
        <v>0.9568965517241379</v>
      </c>
      <c r="BJ93" s="7">
        <v>0.52123552123552153</v>
      </c>
      <c r="BK93" s="7">
        <v>0.23104292928086562</v>
      </c>
      <c r="BL93" s="7">
        <v>0.81142811319017749</v>
      </c>
      <c r="BM93" s="2">
        <v>0.52500972249229227</v>
      </c>
      <c r="BN93" s="5"/>
      <c r="BO93" s="4">
        <v>114</v>
      </c>
      <c r="BP93" s="7">
        <v>0.93859649122807021</v>
      </c>
      <c r="BQ93" s="7">
        <v>0.625</v>
      </c>
      <c r="BR93" s="7">
        <v>0.96226415094339623</v>
      </c>
      <c r="BS93" s="7">
        <v>0.55518394648829439</v>
      </c>
      <c r="BT93" s="7">
        <v>0.26146966828740592</v>
      </c>
      <c r="BU93" s="7">
        <v>0.84889822468918286</v>
      </c>
      <c r="BV93" s="2">
        <v>0.55630826516777565</v>
      </c>
      <c r="BW93" s="5"/>
      <c r="BX93" s="4">
        <v>113</v>
      </c>
      <c r="BY93" s="7">
        <v>0.92035398230088494</v>
      </c>
      <c r="BZ93" s="7">
        <v>0.5</v>
      </c>
      <c r="CA93" s="7">
        <v>0.97029702970297027</v>
      </c>
      <c r="CB93" s="7">
        <v>0.52851182197496538</v>
      </c>
      <c r="CC93" s="7">
        <v>0.25877955610990977</v>
      </c>
      <c r="CD93" s="7">
        <v>0.79824408784002099</v>
      </c>
      <c r="CE93" s="2">
        <v>0.53516243533240582</v>
      </c>
    </row>
    <row r="94" spans="1:83" x14ac:dyDescent="0.25">
      <c r="A94" s="1" t="s">
        <v>763</v>
      </c>
      <c r="B94" s="1" t="s">
        <v>765</v>
      </c>
      <c r="C94" s="3" t="s">
        <v>764</v>
      </c>
      <c r="D94" s="1" t="s">
        <v>597</v>
      </c>
      <c r="E94" s="5"/>
      <c r="F94" s="4">
        <v>127</v>
      </c>
      <c r="G94" s="4">
        <v>53</v>
      </c>
      <c r="H94" s="6">
        <v>89.830508474576263</v>
      </c>
      <c r="I94" s="5"/>
      <c r="J94" s="4">
        <v>115</v>
      </c>
      <c r="K94" s="4">
        <v>47</v>
      </c>
      <c r="L94" s="6">
        <v>88.679245283018872</v>
      </c>
      <c r="M94" s="5"/>
      <c r="N94" s="4">
        <v>114</v>
      </c>
      <c r="O94" s="4">
        <v>45</v>
      </c>
      <c r="P94" s="6">
        <v>88.235294117647058</v>
      </c>
      <c r="Q94" s="5"/>
      <c r="R94" s="4">
        <v>125</v>
      </c>
      <c r="S94" s="4">
        <v>51</v>
      </c>
      <c r="T94" s="6">
        <v>92.72727272727272</v>
      </c>
      <c r="U94" s="5"/>
      <c r="V94" s="107">
        <v>0.93158567774936063</v>
      </c>
      <c r="W94" s="107">
        <v>0.68320105820105825</v>
      </c>
      <c r="X94" s="7">
        <v>0.96097883597883593</v>
      </c>
      <c r="Y94" s="7">
        <v>0.72222222222222221</v>
      </c>
      <c r="Z94" s="7">
        <v>0.8124786324786325</v>
      </c>
      <c r="AA94" s="5"/>
      <c r="AB94" s="107">
        <v>0.95934167350287125</v>
      </c>
      <c r="AC94" s="107">
        <v>0.74641674851758899</v>
      </c>
      <c r="AD94" s="7">
        <v>0.98544534092706848</v>
      </c>
      <c r="AE94" s="7">
        <v>0.71666666666666667</v>
      </c>
      <c r="AF94" s="7">
        <v>0.76203147689821504</v>
      </c>
      <c r="AG94" s="5"/>
      <c r="AH94" s="4">
        <v>51</v>
      </c>
      <c r="AI94" s="7">
        <v>0.92156862745098034</v>
      </c>
      <c r="AJ94" s="7">
        <v>0.9555555555555556</v>
      </c>
      <c r="AK94" s="7">
        <v>0.66666666666666663</v>
      </c>
      <c r="AL94" s="7">
        <v>0.62222222222222234</v>
      </c>
      <c r="AM94" s="7">
        <v>0.28329575074396934</v>
      </c>
      <c r="AN94" s="7">
        <v>0.96114869370047529</v>
      </c>
      <c r="AO94" s="5"/>
      <c r="AP94" s="4">
        <v>48</v>
      </c>
      <c r="AQ94" s="7">
        <v>0.91666666666666663</v>
      </c>
      <c r="AR94" s="7">
        <v>0.95238095238095233</v>
      </c>
      <c r="AS94" s="7">
        <v>0.66666666666666663</v>
      </c>
      <c r="AT94" s="7">
        <v>0.61904761904761907</v>
      </c>
      <c r="AU94" s="7">
        <v>0.27790115781094787</v>
      </c>
      <c r="AV94" s="7">
        <v>0.96019408028429021</v>
      </c>
      <c r="AW94" s="5"/>
      <c r="AX94" s="4">
        <v>46</v>
      </c>
      <c r="AY94" s="7">
        <v>0.95652173913043481</v>
      </c>
      <c r="AZ94" s="7">
        <v>0.97499999999999998</v>
      </c>
      <c r="BA94" s="7">
        <v>0.83333333333333337</v>
      </c>
      <c r="BB94" s="7">
        <v>0.80833333333333335</v>
      </c>
      <c r="BC94" s="7">
        <v>0.5512804307117366</v>
      </c>
      <c r="BD94" s="7">
        <v>1</v>
      </c>
      <c r="BE94" s="5"/>
      <c r="BF94" s="4">
        <v>53</v>
      </c>
      <c r="BG94" s="7">
        <v>0.96226415094339623</v>
      </c>
      <c r="BH94" s="7">
        <v>0.97959183673469385</v>
      </c>
      <c r="BI94" s="7">
        <v>0.75</v>
      </c>
      <c r="BJ94" s="7">
        <v>0.72959183673469385</v>
      </c>
      <c r="BK94" s="7">
        <v>0.37218192206630585</v>
      </c>
      <c r="BL94" s="7">
        <v>1</v>
      </c>
      <c r="BM94" s="2">
        <v>0.72959183673469385</v>
      </c>
      <c r="BN94" s="5"/>
      <c r="BO94" s="4">
        <v>48</v>
      </c>
      <c r="BP94" s="7">
        <v>0.9375</v>
      </c>
      <c r="BQ94" s="7">
        <v>0.97674418604651159</v>
      </c>
      <c r="BR94" s="7">
        <v>0.6</v>
      </c>
      <c r="BS94" s="7">
        <v>0.63265306122449005</v>
      </c>
      <c r="BT94" s="7">
        <v>0.25069580186030965</v>
      </c>
      <c r="BU94" s="7">
        <v>1</v>
      </c>
      <c r="BV94" s="2">
        <v>0.63744999389331536</v>
      </c>
      <c r="BW94" s="5"/>
      <c r="BX94" s="4">
        <v>46</v>
      </c>
      <c r="BY94" s="7">
        <v>0.97826086956521741</v>
      </c>
      <c r="BZ94" s="7">
        <v>1</v>
      </c>
      <c r="CA94" s="7">
        <v>0.8</v>
      </c>
      <c r="CB94" s="7">
        <v>0.87700534759358295</v>
      </c>
      <c r="CC94" s="7">
        <v>0.64038525149579895</v>
      </c>
      <c r="CD94" s="7">
        <v>1</v>
      </c>
      <c r="CE94" s="2">
        <v>0.88371510168853684</v>
      </c>
    </row>
    <row r="95" spans="1:83" x14ac:dyDescent="0.25">
      <c r="A95" s="1" t="s">
        <v>766</v>
      </c>
      <c r="B95" s="1" t="s">
        <v>767</v>
      </c>
      <c r="C95" s="3" t="s">
        <v>764</v>
      </c>
      <c r="D95" s="1" t="s">
        <v>597</v>
      </c>
      <c r="E95" s="5"/>
      <c r="F95" s="4">
        <v>127</v>
      </c>
      <c r="G95" s="4">
        <v>3</v>
      </c>
      <c r="H95" s="6">
        <v>42.857142857142861</v>
      </c>
      <c r="I95" s="5"/>
      <c r="J95" s="4">
        <v>115</v>
      </c>
      <c r="K95" s="4">
        <v>7</v>
      </c>
      <c r="L95" s="6">
        <v>87.5</v>
      </c>
      <c r="M95" s="5"/>
      <c r="N95" s="4">
        <v>114</v>
      </c>
      <c r="O95" s="4">
        <v>4</v>
      </c>
      <c r="P95" s="6">
        <v>50</v>
      </c>
      <c r="Q95" s="5"/>
      <c r="R95" s="4">
        <v>125</v>
      </c>
      <c r="S95" s="4">
        <v>4</v>
      </c>
      <c r="T95" s="6">
        <v>50</v>
      </c>
      <c r="U95" s="5"/>
      <c r="V95" s="107">
        <v>0.78333333333333333</v>
      </c>
      <c r="W95" s="107">
        <v>0.55361305361305357</v>
      </c>
      <c r="X95" s="7">
        <v>0.88888888888888884</v>
      </c>
      <c r="Y95" s="7">
        <v>0.72222222222222221</v>
      </c>
      <c r="Z95" s="7">
        <v>0.5303300858899106</v>
      </c>
      <c r="AA95" s="5"/>
      <c r="AB95" s="107">
        <v>0.76666666666666672</v>
      </c>
      <c r="AC95" s="107">
        <v>0.53846153846153844</v>
      </c>
      <c r="AD95" s="7">
        <v>0.83333333333333337</v>
      </c>
      <c r="AE95" s="7">
        <v>0.72222222222222221</v>
      </c>
      <c r="AF95" s="7">
        <v>0.5923488777590924</v>
      </c>
      <c r="AG95" s="5"/>
      <c r="AH95" s="4">
        <v>5</v>
      </c>
      <c r="AI95" s="7">
        <v>0.8</v>
      </c>
      <c r="AJ95" s="7">
        <v>1</v>
      </c>
      <c r="AK95" s="7">
        <v>0.5</v>
      </c>
      <c r="AL95" s="7">
        <v>0.5454545454545453</v>
      </c>
      <c r="AM95" s="7">
        <v>-0.16430842064812873</v>
      </c>
      <c r="AN95" s="7">
        <v>1</v>
      </c>
      <c r="AO95" s="5"/>
      <c r="AP95" s="4">
        <v>5</v>
      </c>
      <c r="AQ95" s="7">
        <v>0.8</v>
      </c>
      <c r="AR95" s="7">
        <v>1</v>
      </c>
      <c r="AS95" s="7">
        <v>0.66666666666666663</v>
      </c>
      <c r="AT95" s="7">
        <v>0.61538461538461531</v>
      </c>
      <c r="AU95" s="7">
        <v>-6.9982536638450677E-3</v>
      </c>
      <c r="AV95" s="7">
        <v>1</v>
      </c>
      <c r="AW95" s="5"/>
      <c r="AX95" s="4">
        <v>4</v>
      </c>
      <c r="AY95" s="7">
        <v>0.75</v>
      </c>
      <c r="AZ95" s="7">
        <v>0.66666666666666663</v>
      </c>
      <c r="BA95" s="7">
        <v>1</v>
      </c>
      <c r="BB95" s="7">
        <v>0.5</v>
      </c>
      <c r="BC95" s="7">
        <v>-0.23498649420252019</v>
      </c>
      <c r="BD95" s="7">
        <v>1</v>
      </c>
      <c r="BE95" s="5"/>
      <c r="BF95" s="4">
        <v>5</v>
      </c>
      <c r="BG95" s="7">
        <v>0.8</v>
      </c>
      <c r="BH95" s="7">
        <v>1</v>
      </c>
      <c r="BI95" s="7">
        <v>0.66666666666666663</v>
      </c>
      <c r="BJ95" s="7">
        <v>0.61538461538461531</v>
      </c>
      <c r="BK95" s="7">
        <v>-6.9982536638450677E-3</v>
      </c>
      <c r="BL95" s="7">
        <v>1</v>
      </c>
      <c r="BM95" s="2">
        <v>0.66666666666666663</v>
      </c>
      <c r="BN95" s="5"/>
      <c r="BO95" s="4">
        <v>4</v>
      </c>
      <c r="BP95" s="7">
        <v>1</v>
      </c>
      <c r="BQ95" s="7">
        <v>1</v>
      </c>
      <c r="BR95" s="7">
        <v>1</v>
      </c>
      <c r="BS95" s="7">
        <v>1</v>
      </c>
      <c r="BT95" s="7">
        <v>1</v>
      </c>
      <c r="BU95" s="7">
        <v>1</v>
      </c>
      <c r="BV95" s="2">
        <v>1</v>
      </c>
      <c r="BW95" s="5"/>
      <c r="BX95" s="4">
        <v>4</v>
      </c>
      <c r="BY95" s="7">
        <v>0.5</v>
      </c>
      <c r="BZ95" s="7">
        <v>0.5</v>
      </c>
      <c r="CA95" s="7">
        <v>0.5</v>
      </c>
      <c r="CB95" s="7">
        <v>0</v>
      </c>
      <c r="CC95" s="7">
        <v>-0.97998199227002691</v>
      </c>
      <c r="CD95" s="7">
        <v>0.97998199227002691</v>
      </c>
      <c r="CE95" s="2">
        <v>0</v>
      </c>
    </row>
    <row r="96" spans="1:83" x14ac:dyDescent="0.25">
      <c r="A96" s="1" t="s">
        <v>768</v>
      </c>
      <c r="B96" s="1" t="s">
        <v>769</v>
      </c>
      <c r="C96" s="3" t="s">
        <v>764</v>
      </c>
      <c r="D96" s="1" t="s">
        <v>597</v>
      </c>
      <c r="E96" s="5"/>
      <c r="F96" s="4">
        <v>127</v>
      </c>
      <c r="G96" s="4">
        <v>10</v>
      </c>
      <c r="H96" s="6">
        <v>66.666666666666671</v>
      </c>
      <c r="I96" s="5"/>
      <c r="J96" s="4">
        <v>115</v>
      </c>
      <c r="K96" s="4">
        <v>3</v>
      </c>
      <c r="L96" s="6">
        <v>30</v>
      </c>
      <c r="M96" s="5"/>
      <c r="N96" s="4">
        <v>114</v>
      </c>
      <c r="O96" s="4">
        <v>9</v>
      </c>
      <c r="P96" s="6">
        <v>69.230769230769226</v>
      </c>
      <c r="Q96" s="5"/>
      <c r="R96" s="4">
        <v>125</v>
      </c>
      <c r="S96" s="4">
        <v>8</v>
      </c>
      <c r="T96" s="6">
        <v>53.333333333333336</v>
      </c>
      <c r="U96" s="5"/>
      <c r="V96" s="107">
        <v>0.85</v>
      </c>
      <c r="W96" s="107">
        <v>0.7</v>
      </c>
      <c r="X96" s="7">
        <v>0.8666666666666667</v>
      </c>
      <c r="Y96" s="7">
        <v>0.88888888888888884</v>
      </c>
      <c r="Z96" s="7">
        <v>0.37796447300922725</v>
      </c>
      <c r="AA96" s="5"/>
      <c r="AB96" s="107">
        <v>0.82275132275132279</v>
      </c>
      <c r="AC96" s="107">
        <v>0.63448146056841714</v>
      </c>
      <c r="AD96" s="7">
        <v>0.85925925925925928</v>
      </c>
      <c r="AE96" s="7">
        <v>0.88888888888888884</v>
      </c>
      <c r="AF96" s="7">
        <v>0.56355354012958925</v>
      </c>
      <c r="AG96" s="5"/>
      <c r="AH96" s="4">
        <v>10</v>
      </c>
      <c r="AI96" s="7">
        <v>0.8</v>
      </c>
      <c r="AJ96" s="7">
        <v>0.6</v>
      </c>
      <c r="AK96" s="7">
        <v>1</v>
      </c>
      <c r="AL96" s="7">
        <v>0.6</v>
      </c>
      <c r="AM96" s="7">
        <v>0.14555877585707935</v>
      </c>
      <c r="AN96" s="7">
        <v>1</v>
      </c>
      <c r="AO96" s="5"/>
      <c r="AP96" s="4">
        <v>13</v>
      </c>
      <c r="AQ96" s="7">
        <v>1</v>
      </c>
      <c r="AR96" s="7">
        <v>1</v>
      </c>
      <c r="AS96" s="7">
        <v>1</v>
      </c>
      <c r="AT96" s="7">
        <v>1</v>
      </c>
      <c r="AU96" s="7">
        <v>1</v>
      </c>
      <c r="AV96" s="7">
        <v>1</v>
      </c>
      <c r="AW96" s="5"/>
      <c r="AX96" s="4">
        <v>8</v>
      </c>
      <c r="AY96" s="7">
        <v>0.75</v>
      </c>
      <c r="AZ96" s="7">
        <v>1</v>
      </c>
      <c r="BA96" s="7">
        <v>0.66666666666666663</v>
      </c>
      <c r="BB96" s="7">
        <v>0.5</v>
      </c>
      <c r="BC96" s="7">
        <v>-1.971393413112912E-2</v>
      </c>
      <c r="BD96" s="7">
        <v>1</v>
      </c>
      <c r="BE96" s="5"/>
      <c r="BF96" s="4">
        <v>14</v>
      </c>
      <c r="BG96" s="7">
        <v>0.8571428571428571</v>
      </c>
      <c r="BH96" s="7">
        <v>0.8</v>
      </c>
      <c r="BI96" s="7">
        <v>1</v>
      </c>
      <c r="BJ96" s="7">
        <v>0.69565217391304357</v>
      </c>
      <c r="BK96" s="7">
        <v>0.32366952302961521</v>
      </c>
      <c r="BL96" s="7">
        <v>1</v>
      </c>
      <c r="BM96" s="2">
        <v>0.73029674334022143</v>
      </c>
      <c r="BN96" s="5"/>
      <c r="BO96" s="4">
        <v>9</v>
      </c>
      <c r="BP96" s="7">
        <v>0.77777777777777779</v>
      </c>
      <c r="BQ96" s="7">
        <v>1</v>
      </c>
      <c r="BR96" s="7">
        <v>0.66666666666666663</v>
      </c>
      <c r="BS96" s="7">
        <v>0.57142857142857151</v>
      </c>
      <c r="BT96" s="7">
        <v>9.8150885528947809E-2</v>
      </c>
      <c r="BU96" s="7">
        <v>1</v>
      </c>
      <c r="BV96" s="2">
        <v>0.63245553203367588</v>
      </c>
      <c r="BW96" s="5"/>
      <c r="BX96" s="4">
        <v>12</v>
      </c>
      <c r="BY96" s="7">
        <v>0.83333333333333337</v>
      </c>
      <c r="BZ96" s="7">
        <v>0.77777777777777779</v>
      </c>
      <c r="CA96" s="7">
        <v>1</v>
      </c>
      <c r="CB96" s="7">
        <v>0.63636363636363646</v>
      </c>
      <c r="CC96" s="7">
        <v>0.20780353043502278</v>
      </c>
      <c r="CD96" s="7">
        <v>1</v>
      </c>
      <c r="CE96" s="2">
        <v>0.68313005106397318</v>
      </c>
    </row>
    <row r="97" spans="1:83" x14ac:dyDescent="0.25">
      <c r="A97" s="1" t="s">
        <v>770</v>
      </c>
      <c r="B97" s="1" t="s">
        <v>771</v>
      </c>
      <c r="C97" s="3" t="s">
        <v>764</v>
      </c>
      <c r="D97" s="1" t="s">
        <v>597</v>
      </c>
      <c r="E97" s="5"/>
      <c r="F97" s="4">
        <v>127</v>
      </c>
      <c r="G97" s="4">
        <v>13</v>
      </c>
      <c r="H97" s="6">
        <v>65</v>
      </c>
      <c r="I97" s="5"/>
      <c r="J97" s="4">
        <v>115</v>
      </c>
      <c r="K97" s="4">
        <v>16</v>
      </c>
      <c r="L97" s="6">
        <v>84.21052631578948</v>
      </c>
      <c r="M97" s="5"/>
      <c r="N97" s="4">
        <v>114</v>
      </c>
      <c r="O97" s="4">
        <v>15</v>
      </c>
      <c r="P97" s="6">
        <v>75</v>
      </c>
      <c r="Q97" s="5"/>
      <c r="R97" s="4">
        <v>125</v>
      </c>
      <c r="S97" s="4">
        <v>16</v>
      </c>
      <c r="T97" s="6">
        <v>84.21052631578948</v>
      </c>
      <c r="U97" s="5"/>
      <c r="V97" s="107">
        <v>0.91230158730158728</v>
      </c>
      <c r="W97" s="107">
        <v>0.74896829740836313</v>
      </c>
      <c r="X97" s="7">
        <v>0.97222222222222221</v>
      </c>
      <c r="Y97" s="7">
        <v>0.78333333333333333</v>
      </c>
      <c r="Z97" s="7">
        <v>0.67177529820770521</v>
      </c>
      <c r="AA97" s="5"/>
      <c r="AB97" s="107">
        <v>0.86610644257703084</v>
      </c>
      <c r="AC97" s="107">
        <v>0.48983474668406179</v>
      </c>
      <c r="AD97" s="7">
        <v>0.92222222222222217</v>
      </c>
      <c r="AE97" s="7">
        <v>0.61111111111111116</v>
      </c>
      <c r="AF97" s="7">
        <v>0.51902463725152204</v>
      </c>
      <c r="AG97" s="5"/>
      <c r="AH97" s="4">
        <v>16</v>
      </c>
      <c r="AI97" s="7">
        <v>0.875</v>
      </c>
      <c r="AJ97" s="7">
        <v>1</v>
      </c>
      <c r="AK97" s="7">
        <v>0.6</v>
      </c>
      <c r="AL97" s="7">
        <v>0.67346938775510201</v>
      </c>
      <c r="AM97" s="7">
        <v>0.2733601389105042</v>
      </c>
      <c r="AN97" s="7">
        <v>1</v>
      </c>
      <c r="AO97" s="5"/>
      <c r="AP97" s="4">
        <v>15</v>
      </c>
      <c r="AQ97" s="7">
        <v>0.93333333333333335</v>
      </c>
      <c r="AR97" s="7">
        <v>1</v>
      </c>
      <c r="AS97" s="7">
        <v>0.75</v>
      </c>
      <c r="AT97" s="7">
        <v>0.81481481481481477</v>
      </c>
      <c r="AU97" s="7">
        <v>0.47023067449660144</v>
      </c>
      <c r="AV97" s="7">
        <v>1</v>
      </c>
      <c r="AW97" s="5"/>
      <c r="AX97" s="4">
        <v>14</v>
      </c>
      <c r="AY97" s="7">
        <v>0.9285714285714286</v>
      </c>
      <c r="AZ97" s="7">
        <v>0.91666666666666663</v>
      </c>
      <c r="BA97" s="7">
        <v>1</v>
      </c>
      <c r="BB97" s="7">
        <v>0.75862068965517249</v>
      </c>
      <c r="BC97" s="7">
        <v>0.31621532529009699</v>
      </c>
      <c r="BD97" s="7">
        <v>1</v>
      </c>
      <c r="BE97" s="5"/>
      <c r="BF97" s="4">
        <v>15</v>
      </c>
      <c r="BG97" s="7">
        <v>0.8</v>
      </c>
      <c r="BH97" s="7">
        <v>0.91666666666666663</v>
      </c>
      <c r="BI97" s="7">
        <v>0.33333333333333331</v>
      </c>
      <c r="BJ97" s="7">
        <v>0.28571428571428553</v>
      </c>
      <c r="BK97" s="7">
        <v>-0.31649277055366415</v>
      </c>
      <c r="BL97" s="7">
        <v>0.88792134198223527</v>
      </c>
      <c r="BM97" s="2">
        <v>0.29417420270727607</v>
      </c>
      <c r="BN97" s="5"/>
      <c r="BO97" s="4">
        <v>14</v>
      </c>
      <c r="BP97" s="7">
        <v>0.8571428571428571</v>
      </c>
      <c r="BQ97" s="7">
        <v>0.91666666666666663</v>
      </c>
      <c r="BR97" s="7">
        <v>0.5</v>
      </c>
      <c r="BS97" s="7">
        <v>0.41666666666666685</v>
      </c>
      <c r="BT97" s="7">
        <v>-0.25172223817146644</v>
      </c>
      <c r="BU97" s="7">
        <v>1</v>
      </c>
      <c r="BV97" s="2">
        <v>0.41666666666666669</v>
      </c>
      <c r="BW97" s="5"/>
      <c r="BX97" s="4">
        <v>17</v>
      </c>
      <c r="BY97" s="7">
        <v>0.94117647058823528</v>
      </c>
      <c r="BZ97" s="7">
        <v>0.93333333333333335</v>
      </c>
      <c r="CA97" s="7">
        <v>1</v>
      </c>
      <c r="CB97" s="7">
        <v>0.76712328767123295</v>
      </c>
      <c r="CC97" s="7">
        <v>0.33649545998998576</v>
      </c>
      <c r="CD97" s="7">
        <v>1</v>
      </c>
      <c r="CE97" s="2">
        <v>0.78881063774661542</v>
      </c>
    </row>
    <row r="98" spans="1:83" x14ac:dyDescent="0.25">
      <c r="A98" s="1" t="s">
        <v>772</v>
      </c>
      <c r="B98" s="1" t="s">
        <v>773</v>
      </c>
      <c r="C98" s="3" t="s">
        <v>764</v>
      </c>
      <c r="D98" s="1" t="s">
        <v>597</v>
      </c>
      <c r="E98" s="5"/>
      <c r="F98" s="4">
        <v>127</v>
      </c>
      <c r="G98" s="4">
        <v>4</v>
      </c>
      <c r="H98" s="6">
        <v>40</v>
      </c>
      <c r="I98" s="5"/>
      <c r="J98" s="4">
        <v>115</v>
      </c>
      <c r="K98" s="4">
        <v>3</v>
      </c>
      <c r="L98" s="6">
        <v>33.333333333333329</v>
      </c>
      <c r="M98" s="5"/>
      <c r="N98" s="4">
        <v>114</v>
      </c>
      <c r="O98" s="4">
        <v>6</v>
      </c>
      <c r="P98" s="6">
        <v>66.666666666666657</v>
      </c>
      <c r="Q98" s="5"/>
      <c r="R98" s="4">
        <v>125</v>
      </c>
      <c r="S98" s="4">
        <v>4</v>
      </c>
      <c r="T98" s="6">
        <v>40</v>
      </c>
      <c r="U98" s="5"/>
      <c r="V98" s="107">
        <v>0.72619047619047616</v>
      </c>
      <c r="W98" s="107">
        <v>0.44662309368191727</v>
      </c>
      <c r="X98" s="7">
        <v>0.83333333333333337</v>
      </c>
      <c r="Y98" s="7">
        <v>0.7</v>
      </c>
      <c r="Z98" s="7">
        <v>0.3803628871563654</v>
      </c>
      <c r="AA98" s="5"/>
      <c r="AB98" s="107">
        <v>0.63492063492063489</v>
      </c>
      <c r="AC98" s="107">
        <v>0.15746606334841645</v>
      </c>
      <c r="AD98" s="7">
        <v>0.66666666666666663</v>
      </c>
      <c r="AE98" s="7">
        <v>0.82222222222222219</v>
      </c>
      <c r="AF98" s="7">
        <v>0.40994579587496144</v>
      </c>
      <c r="AG98" s="5"/>
      <c r="AH98" s="4">
        <v>7</v>
      </c>
      <c r="AI98" s="7">
        <v>0.8571428571428571</v>
      </c>
      <c r="AJ98" s="7">
        <v>0.5</v>
      </c>
      <c r="AK98" s="7">
        <v>1</v>
      </c>
      <c r="AL98" s="7">
        <v>0.58823529411764719</v>
      </c>
      <c r="AM98" s="7">
        <v>-9.2660284835064069E-2</v>
      </c>
      <c r="AN98" s="7">
        <v>1</v>
      </c>
      <c r="AO98" s="5"/>
      <c r="AP98" s="4">
        <v>8</v>
      </c>
      <c r="AQ98" s="7">
        <v>0.75</v>
      </c>
      <c r="AR98" s="7">
        <v>1</v>
      </c>
      <c r="AS98" s="7">
        <v>0.6</v>
      </c>
      <c r="AT98" s="7">
        <v>0.52941176470588236</v>
      </c>
      <c r="AU98" s="7">
        <v>3.1047230828168591E-2</v>
      </c>
      <c r="AV98" s="7">
        <v>1</v>
      </c>
      <c r="AW98" s="5"/>
      <c r="AX98" s="4">
        <v>7</v>
      </c>
      <c r="AY98" s="7">
        <v>0.5714285714285714</v>
      </c>
      <c r="AZ98" s="7">
        <v>1</v>
      </c>
      <c r="BA98" s="7">
        <v>0.5</v>
      </c>
      <c r="BB98" s="7">
        <v>0.22222222222222229</v>
      </c>
      <c r="BC98" s="7">
        <v>-0.19595122179497479</v>
      </c>
      <c r="BD98" s="7">
        <v>0.64039566623941935</v>
      </c>
      <c r="BE98" s="5"/>
      <c r="BF98" s="4">
        <v>9</v>
      </c>
      <c r="BG98" s="7">
        <v>0.66666666666666663</v>
      </c>
      <c r="BH98" s="7">
        <v>0.5</v>
      </c>
      <c r="BI98" s="7">
        <v>0.8</v>
      </c>
      <c r="BJ98" s="7">
        <v>0.30769230769230771</v>
      </c>
      <c r="BK98" s="7">
        <v>-0.30686153436945007</v>
      </c>
      <c r="BL98" s="7">
        <v>0.92224614975406549</v>
      </c>
      <c r="BM98" s="2">
        <v>0.31622776601683794</v>
      </c>
      <c r="BN98" s="5"/>
      <c r="BO98" s="4">
        <v>7</v>
      </c>
      <c r="BP98" s="7">
        <v>0.5714285714285714</v>
      </c>
      <c r="BQ98" s="7">
        <v>1</v>
      </c>
      <c r="BR98" s="7">
        <v>0.66666666666666663</v>
      </c>
      <c r="BS98" s="7">
        <v>-0.2352941176470584</v>
      </c>
      <c r="BT98" s="7">
        <v>-0.57574190712341589</v>
      </c>
      <c r="BU98" s="7">
        <v>0.10515367182929911</v>
      </c>
      <c r="BV98" s="2">
        <v>-0.25819888974716115</v>
      </c>
      <c r="BW98" s="5"/>
      <c r="BX98" s="4">
        <v>9</v>
      </c>
      <c r="BY98" s="7">
        <v>0.66666666666666663</v>
      </c>
      <c r="BZ98" s="7">
        <v>0.5</v>
      </c>
      <c r="CA98" s="7">
        <v>1</v>
      </c>
      <c r="CB98" s="7">
        <v>0.40000000000000008</v>
      </c>
      <c r="CC98" s="7">
        <v>-4.3489223791896764E-2</v>
      </c>
      <c r="CD98" s="7">
        <v>0.84348922379189684</v>
      </c>
      <c r="CE98" s="2">
        <v>0.5</v>
      </c>
    </row>
    <row r="99" spans="1:83" x14ac:dyDescent="0.25">
      <c r="A99" s="1" t="s">
        <v>774</v>
      </c>
      <c r="B99" s="1" t="s">
        <v>775</v>
      </c>
      <c r="C99" s="3" t="s">
        <v>764</v>
      </c>
      <c r="D99" s="1" t="s">
        <v>597</v>
      </c>
      <c r="E99" s="5"/>
      <c r="F99" s="4">
        <v>127</v>
      </c>
      <c r="G99" s="4">
        <v>10</v>
      </c>
      <c r="H99" s="6">
        <v>76.92307692307692</v>
      </c>
      <c r="I99" s="5"/>
      <c r="J99" s="4">
        <v>115</v>
      </c>
      <c r="K99" s="4">
        <v>15</v>
      </c>
      <c r="L99" s="6">
        <v>88.235294117647072</v>
      </c>
      <c r="M99" s="5"/>
      <c r="N99" s="4">
        <v>114</v>
      </c>
      <c r="O99" s="4">
        <v>16</v>
      </c>
      <c r="P99" s="6">
        <v>88.888888888888886</v>
      </c>
      <c r="Q99" s="5"/>
      <c r="R99" s="4">
        <v>125</v>
      </c>
      <c r="S99" s="4">
        <v>20</v>
      </c>
      <c r="T99" s="6">
        <v>86.956521739130437</v>
      </c>
      <c r="U99" s="5"/>
      <c r="V99" s="107">
        <v>0.94191919191919193</v>
      </c>
      <c r="W99" s="107">
        <v>0.74856321839080464</v>
      </c>
      <c r="X99" s="7">
        <v>1</v>
      </c>
      <c r="Y99" s="7">
        <v>0.66666666666666663</v>
      </c>
      <c r="Z99" s="7">
        <v>1.0050378152592121</v>
      </c>
      <c r="AA99" s="5"/>
      <c r="AB99" s="107">
        <v>0.92962962962962958</v>
      </c>
      <c r="AC99" s="7"/>
      <c r="AD99" s="7">
        <v>0.92962962962962958</v>
      </c>
      <c r="AE99" s="7"/>
      <c r="AF99" s="7"/>
      <c r="AG99" s="5"/>
      <c r="AH99" s="4">
        <v>9</v>
      </c>
      <c r="AI99" s="7">
        <v>1</v>
      </c>
      <c r="AJ99" s="7">
        <v>1</v>
      </c>
      <c r="AK99" s="7">
        <v>1</v>
      </c>
      <c r="AL99" s="7">
        <v>1</v>
      </c>
      <c r="AM99" s="7">
        <v>1</v>
      </c>
      <c r="AN99" s="7">
        <v>1</v>
      </c>
      <c r="AO99" s="5"/>
      <c r="AP99" s="4">
        <v>11</v>
      </c>
      <c r="AQ99" s="7">
        <v>0.90909090909090906</v>
      </c>
      <c r="AR99" s="7">
        <v>1</v>
      </c>
      <c r="AS99" s="7">
        <v>0.5</v>
      </c>
      <c r="AT99" s="7">
        <v>0.62068965517241359</v>
      </c>
      <c r="AU99" s="7">
        <v>-3.5175692873222517E-2</v>
      </c>
      <c r="AV99" s="7">
        <v>1</v>
      </c>
      <c r="AW99" s="5"/>
      <c r="AX99" s="4">
        <v>12</v>
      </c>
      <c r="AY99" s="7">
        <v>0.91666666666666663</v>
      </c>
      <c r="AZ99" s="7">
        <v>1</v>
      </c>
      <c r="BA99" s="7">
        <v>0.5</v>
      </c>
      <c r="BB99" s="7">
        <v>0.62500000000000022</v>
      </c>
      <c r="BC99" s="7">
        <v>-2.7343645188980241E-2</v>
      </c>
      <c r="BD99" s="7">
        <v>1</v>
      </c>
      <c r="BE99" s="5"/>
      <c r="BF99" s="4">
        <v>7</v>
      </c>
      <c r="BG99" s="7">
        <v>1</v>
      </c>
      <c r="BH99" s="7">
        <v>1</v>
      </c>
      <c r="BI99" s="7"/>
      <c r="BJ99" s="7"/>
      <c r="BK99" s="7"/>
      <c r="BL99" s="7"/>
      <c r="BM99" s="2"/>
      <c r="BN99" s="5"/>
      <c r="BO99" s="4">
        <v>10</v>
      </c>
      <c r="BP99" s="7">
        <v>0.9</v>
      </c>
      <c r="BQ99" s="7">
        <v>0.9</v>
      </c>
      <c r="BR99" s="7"/>
      <c r="BS99" s="7"/>
      <c r="BT99" s="7"/>
      <c r="BU99" s="7"/>
      <c r="BV99" s="2"/>
      <c r="BW99" s="5"/>
      <c r="BX99" s="4">
        <v>9</v>
      </c>
      <c r="BY99" s="7">
        <v>0.88888888888888884</v>
      </c>
      <c r="BZ99" s="7">
        <v>0.88888888888888884</v>
      </c>
      <c r="CA99" s="7"/>
      <c r="CB99" s="7"/>
      <c r="CC99" s="7"/>
      <c r="CD99" s="7"/>
      <c r="CE99" s="2"/>
    </row>
    <row r="100" spans="1:83" x14ac:dyDescent="0.25">
      <c r="A100" s="1" t="s">
        <v>776</v>
      </c>
      <c r="B100" s="1" t="s">
        <v>777</v>
      </c>
      <c r="C100" s="3" t="s">
        <v>764</v>
      </c>
      <c r="D100" s="1" t="s">
        <v>597</v>
      </c>
      <c r="E100" s="5"/>
      <c r="F100" s="4">
        <v>127</v>
      </c>
      <c r="G100" s="4">
        <v>38</v>
      </c>
      <c r="H100" s="6">
        <v>92.682926829268297</v>
      </c>
      <c r="I100" s="5"/>
      <c r="J100" s="4">
        <v>115</v>
      </c>
      <c r="K100" s="4">
        <v>33</v>
      </c>
      <c r="L100" s="6">
        <v>86.842105263157904</v>
      </c>
      <c r="M100" s="5"/>
      <c r="N100" s="4">
        <v>114</v>
      </c>
      <c r="O100" s="4">
        <v>34</v>
      </c>
      <c r="P100" s="6">
        <v>89.473684210526329</v>
      </c>
      <c r="Q100" s="5"/>
      <c r="R100" s="4">
        <v>125</v>
      </c>
      <c r="S100" s="4">
        <v>35</v>
      </c>
      <c r="T100" s="6">
        <v>92.10526315789474</v>
      </c>
      <c r="U100" s="5"/>
      <c r="V100" s="107">
        <v>0.96190476190476193</v>
      </c>
      <c r="W100" s="107">
        <v>0.81333333333333335</v>
      </c>
      <c r="X100" s="7">
        <v>0.97916666666666663</v>
      </c>
      <c r="Y100" s="7">
        <v>0.8666666666666667</v>
      </c>
      <c r="Z100" s="7">
        <v>0.5625</v>
      </c>
      <c r="AA100" s="5"/>
      <c r="AB100" s="107">
        <v>0.88809523809523805</v>
      </c>
      <c r="AC100" s="107">
        <v>0.30239319073674908</v>
      </c>
      <c r="AD100" s="7">
        <v>0.9337662337662338</v>
      </c>
      <c r="AE100" s="7">
        <v>0.41666666666666669</v>
      </c>
      <c r="AF100" s="7">
        <v>0.23230924870700675</v>
      </c>
      <c r="AG100" s="5"/>
      <c r="AH100" s="4">
        <v>35</v>
      </c>
      <c r="AI100" s="7">
        <v>0.94285714285714284</v>
      </c>
      <c r="AJ100" s="7">
        <v>0.9375</v>
      </c>
      <c r="AK100" s="7">
        <v>1</v>
      </c>
      <c r="AL100" s="7">
        <v>0.72000000000000008</v>
      </c>
      <c r="AM100" s="7">
        <v>0.35826935285955269</v>
      </c>
      <c r="AN100" s="7">
        <v>1</v>
      </c>
      <c r="AO100" s="5"/>
      <c r="AP100" s="4">
        <v>36</v>
      </c>
      <c r="AQ100" s="7">
        <v>1</v>
      </c>
      <c r="AR100" s="7">
        <v>1</v>
      </c>
      <c r="AS100" s="7">
        <v>1</v>
      </c>
      <c r="AT100" s="7">
        <v>1</v>
      </c>
      <c r="AU100" s="7">
        <v>1</v>
      </c>
      <c r="AV100" s="7">
        <v>1</v>
      </c>
      <c r="AW100" s="5"/>
      <c r="AX100" s="4">
        <v>35</v>
      </c>
      <c r="AY100" s="7">
        <v>0.94285714285714284</v>
      </c>
      <c r="AZ100" s="7">
        <v>1</v>
      </c>
      <c r="BA100" s="7">
        <v>0.6</v>
      </c>
      <c r="BB100" s="7">
        <v>0.72000000000000008</v>
      </c>
      <c r="BC100" s="7">
        <v>0.35826935285955269</v>
      </c>
      <c r="BD100" s="7">
        <v>1</v>
      </c>
      <c r="BE100" s="5"/>
      <c r="BF100" s="4">
        <v>35</v>
      </c>
      <c r="BG100" s="7">
        <v>0.91428571428571426</v>
      </c>
      <c r="BH100" s="7">
        <v>0.93939393939393945</v>
      </c>
      <c r="BI100" s="7">
        <v>0.5</v>
      </c>
      <c r="BJ100" s="7">
        <v>0.35582822085889593</v>
      </c>
      <c r="BK100" s="7">
        <v>-0.20947997559799242</v>
      </c>
      <c r="BL100" s="7">
        <v>0.92113641731578422</v>
      </c>
      <c r="BM100" s="2">
        <v>0.36432620803146437</v>
      </c>
      <c r="BN100" s="5"/>
      <c r="BO100" s="4">
        <v>32</v>
      </c>
      <c r="BP100" s="7">
        <v>0.84375</v>
      </c>
      <c r="BQ100" s="7">
        <v>0.9285714285714286</v>
      </c>
      <c r="BR100" s="7">
        <v>0.25</v>
      </c>
      <c r="BS100" s="7">
        <v>0.2</v>
      </c>
      <c r="BT100" s="7">
        <v>-0.26921390423944352</v>
      </c>
      <c r="BU100" s="7">
        <v>0.66921390423944349</v>
      </c>
      <c r="BV100" s="2">
        <v>0.20261022461827694</v>
      </c>
      <c r="BW100" s="5"/>
      <c r="BX100" s="4">
        <v>32</v>
      </c>
      <c r="BY100" s="7">
        <v>0.90625</v>
      </c>
      <c r="BZ100" s="7">
        <v>0.93333333333333335</v>
      </c>
      <c r="CA100" s="7">
        <v>0.5</v>
      </c>
      <c r="CB100" s="7">
        <v>0.35135135135135137</v>
      </c>
      <c r="CC100" s="7">
        <v>-0.21625343384839038</v>
      </c>
      <c r="CD100" s="7">
        <v>0.91895613655109309</v>
      </c>
      <c r="CE100" s="2">
        <v>0.35986374603287319</v>
      </c>
    </row>
    <row r="101" spans="1:83" x14ac:dyDescent="0.25">
      <c r="A101" s="1" t="s">
        <v>778</v>
      </c>
      <c r="B101" s="1" t="s">
        <v>779</v>
      </c>
      <c r="C101" s="3" t="s">
        <v>764</v>
      </c>
      <c r="D101" s="1" t="s">
        <v>597</v>
      </c>
      <c r="E101" s="5"/>
      <c r="F101" s="4">
        <v>127</v>
      </c>
      <c r="G101" s="4">
        <v>3</v>
      </c>
      <c r="H101" s="6">
        <v>50</v>
      </c>
      <c r="I101" s="5"/>
      <c r="J101" s="4">
        <v>115</v>
      </c>
      <c r="K101" s="4">
        <v>2</v>
      </c>
      <c r="L101" s="6">
        <v>33.333333333333336</v>
      </c>
      <c r="M101" s="5"/>
      <c r="N101" s="4">
        <v>114</v>
      </c>
      <c r="O101" s="4">
        <v>2</v>
      </c>
      <c r="P101" s="6">
        <v>33.333333333333336</v>
      </c>
      <c r="Q101" s="5"/>
      <c r="R101" s="4">
        <v>125</v>
      </c>
      <c r="S101" s="4">
        <v>1</v>
      </c>
      <c r="T101" s="6">
        <v>33.333333333333336</v>
      </c>
      <c r="U101" s="5"/>
      <c r="V101" s="107">
        <v>0.88888888888888895</v>
      </c>
      <c r="W101" s="107">
        <v>0.77777777777777779</v>
      </c>
      <c r="X101" s="7">
        <v>0.77777777777777779</v>
      </c>
      <c r="Y101" s="7">
        <v>1</v>
      </c>
      <c r="Z101" s="7">
        <v>1</v>
      </c>
      <c r="AA101" s="5"/>
      <c r="AB101" s="107">
        <v>1</v>
      </c>
      <c r="AC101" s="107">
        <v>1</v>
      </c>
      <c r="AD101" s="7">
        <v>1</v>
      </c>
      <c r="AE101" s="7">
        <v>1</v>
      </c>
      <c r="AF101" s="7">
        <v>1</v>
      </c>
      <c r="AG101" s="5"/>
      <c r="AH101" s="4">
        <v>6</v>
      </c>
      <c r="AI101" s="7">
        <v>0.83333333333333337</v>
      </c>
      <c r="AJ101" s="7">
        <v>0.66666666666666663</v>
      </c>
      <c r="AK101" s="7">
        <v>1</v>
      </c>
      <c r="AL101" s="7">
        <v>0.66666666666666663</v>
      </c>
      <c r="AM101" s="7">
        <v>0.10437719471926236</v>
      </c>
      <c r="AN101" s="7">
        <v>1</v>
      </c>
      <c r="AO101" s="5"/>
      <c r="AP101" s="4">
        <v>6</v>
      </c>
      <c r="AQ101" s="7">
        <v>0.83333333333333337</v>
      </c>
      <c r="AR101" s="7">
        <v>0.66666666666666663</v>
      </c>
      <c r="AS101" s="7">
        <v>1</v>
      </c>
      <c r="AT101" s="7">
        <v>0.66666666666666663</v>
      </c>
      <c r="AU101" s="7">
        <v>0.10437719471926236</v>
      </c>
      <c r="AV101" s="7">
        <v>1</v>
      </c>
      <c r="AW101" s="5"/>
      <c r="AX101" s="4">
        <v>6</v>
      </c>
      <c r="AY101" s="7">
        <v>1</v>
      </c>
      <c r="AZ101" s="7">
        <v>1</v>
      </c>
      <c r="BA101" s="7">
        <v>1</v>
      </c>
      <c r="BB101" s="7">
        <v>1</v>
      </c>
      <c r="BC101" s="7">
        <v>1</v>
      </c>
      <c r="BD101" s="7">
        <v>1</v>
      </c>
      <c r="BE101" s="5"/>
      <c r="BF101" s="4">
        <v>3</v>
      </c>
      <c r="BG101" s="7">
        <v>1</v>
      </c>
      <c r="BH101" s="7">
        <v>1</v>
      </c>
      <c r="BI101" s="7">
        <v>1</v>
      </c>
      <c r="BJ101" s="7">
        <v>1</v>
      </c>
      <c r="BK101" s="7">
        <v>1</v>
      </c>
      <c r="BL101" s="7">
        <v>1</v>
      </c>
      <c r="BM101" s="2">
        <v>1</v>
      </c>
      <c r="BN101" s="5"/>
      <c r="BO101" s="4">
        <v>3</v>
      </c>
      <c r="BP101" s="7">
        <v>1</v>
      </c>
      <c r="BQ101" s="7">
        <v>1</v>
      </c>
      <c r="BR101" s="7">
        <v>1</v>
      </c>
      <c r="BS101" s="7">
        <v>1</v>
      </c>
      <c r="BT101" s="7">
        <v>1</v>
      </c>
      <c r="BU101" s="7">
        <v>1</v>
      </c>
      <c r="BV101" s="2">
        <v>1</v>
      </c>
      <c r="BW101" s="5"/>
      <c r="BX101" s="4">
        <v>3</v>
      </c>
      <c r="BY101" s="7">
        <v>1</v>
      </c>
      <c r="BZ101" s="7">
        <v>1</v>
      </c>
      <c r="CA101" s="7">
        <v>1</v>
      </c>
      <c r="CB101" s="7">
        <v>1</v>
      </c>
      <c r="CC101" s="7">
        <v>1</v>
      </c>
      <c r="CD101" s="7">
        <v>1</v>
      </c>
      <c r="CE101" s="2">
        <v>1</v>
      </c>
    </row>
    <row r="102" spans="1:83" x14ac:dyDescent="0.25">
      <c r="A102" s="1" t="s">
        <v>780</v>
      </c>
      <c r="B102" s="1" t="s">
        <v>781</v>
      </c>
      <c r="C102" s="3" t="s">
        <v>764</v>
      </c>
      <c r="D102" s="1" t="s">
        <v>597</v>
      </c>
      <c r="E102" s="5"/>
      <c r="F102" s="4">
        <v>127</v>
      </c>
      <c r="G102" s="4">
        <v>5</v>
      </c>
      <c r="H102" s="6">
        <v>100</v>
      </c>
      <c r="I102" s="5"/>
      <c r="J102" s="4">
        <v>115</v>
      </c>
      <c r="K102" s="4">
        <v>7</v>
      </c>
      <c r="L102" s="6">
        <v>77.777777777777771</v>
      </c>
      <c r="M102" s="5"/>
      <c r="N102" s="4">
        <v>114</v>
      </c>
      <c r="O102" s="4">
        <v>7</v>
      </c>
      <c r="P102" s="6">
        <v>100</v>
      </c>
      <c r="Q102" s="5"/>
      <c r="R102" s="4">
        <v>125</v>
      </c>
      <c r="S102" s="4">
        <v>5</v>
      </c>
      <c r="T102" s="6">
        <v>100</v>
      </c>
      <c r="U102" s="5"/>
      <c r="V102" s="107">
        <v>0.90476190476190477</v>
      </c>
      <c r="W102" s="7"/>
      <c r="X102" s="7">
        <v>1</v>
      </c>
      <c r="Y102" s="7">
        <v>1</v>
      </c>
      <c r="Z102" s="7"/>
      <c r="AA102" s="5"/>
      <c r="AB102" s="107">
        <v>1</v>
      </c>
      <c r="AC102" s="7"/>
      <c r="AD102" s="7">
        <v>1</v>
      </c>
      <c r="AE102" s="7"/>
      <c r="AF102" s="7"/>
      <c r="AG102" s="5"/>
      <c r="AH102" s="4">
        <v>4</v>
      </c>
      <c r="AI102" s="7">
        <v>1</v>
      </c>
      <c r="AJ102" s="7">
        <v>1</v>
      </c>
      <c r="AK102" s="7"/>
      <c r="AL102" s="7"/>
      <c r="AM102" s="7"/>
      <c r="AN102" s="7"/>
      <c r="AO102" s="5"/>
      <c r="AP102" s="4">
        <v>4</v>
      </c>
      <c r="AQ102" s="7">
        <v>1</v>
      </c>
      <c r="AR102" s="7">
        <v>1</v>
      </c>
      <c r="AS102" s="7"/>
      <c r="AT102" s="7"/>
      <c r="AU102" s="7"/>
      <c r="AV102" s="7"/>
      <c r="AW102" s="5"/>
      <c r="AX102" s="4">
        <v>7</v>
      </c>
      <c r="AY102" s="7">
        <v>0.7142857142857143</v>
      </c>
      <c r="AZ102" s="7">
        <v>1</v>
      </c>
      <c r="BA102" s="7">
        <v>1</v>
      </c>
      <c r="BB102" s="7"/>
      <c r="BC102" s="7"/>
      <c r="BD102" s="7"/>
      <c r="BE102" s="5"/>
      <c r="BF102" s="4">
        <v>3</v>
      </c>
      <c r="BG102" s="7">
        <v>1</v>
      </c>
      <c r="BH102" s="7">
        <v>1</v>
      </c>
      <c r="BI102" s="7"/>
      <c r="BJ102" s="7"/>
      <c r="BK102" s="7"/>
      <c r="BL102" s="7"/>
      <c r="BM102" s="2"/>
      <c r="BN102" s="5"/>
      <c r="BO102" s="4">
        <v>4</v>
      </c>
      <c r="BP102" s="7">
        <v>1</v>
      </c>
      <c r="BQ102" s="7">
        <v>1</v>
      </c>
      <c r="BR102" s="7"/>
      <c r="BS102" s="7"/>
      <c r="BT102" s="7"/>
      <c r="BU102" s="7"/>
      <c r="BV102" s="2"/>
      <c r="BW102" s="5"/>
      <c r="BX102" s="4">
        <v>4</v>
      </c>
      <c r="BY102" s="7">
        <v>1</v>
      </c>
      <c r="BZ102" s="7">
        <v>1</v>
      </c>
      <c r="CA102" s="7"/>
      <c r="CB102" s="7"/>
      <c r="CC102" s="7"/>
      <c r="CD102" s="7"/>
      <c r="CE102" s="2"/>
    </row>
    <row r="103" spans="1:83" x14ac:dyDescent="0.25">
      <c r="A103" s="1" t="s">
        <v>782</v>
      </c>
      <c r="B103" s="1" t="s">
        <v>783</v>
      </c>
      <c r="C103" s="3" t="s">
        <v>764</v>
      </c>
      <c r="D103" s="1" t="s">
        <v>597</v>
      </c>
      <c r="E103" s="5"/>
      <c r="F103" s="4">
        <v>127</v>
      </c>
      <c r="G103" s="4">
        <v>23</v>
      </c>
      <c r="H103" s="6">
        <v>79.310344827586206</v>
      </c>
      <c r="I103" s="5"/>
      <c r="J103" s="4">
        <v>115</v>
      </c>
      <c r="K103" s="4">
        <v>20</v>
      </c>
      <c r="L103" s="6">
        <v>71.428571428571431</v>
      </c>
      <c r="M103" s="5"/>
      <c r="N103" s="4">
        <v>114</v>
      </c>
      <c r="O103" s="4">
        <v>20</v>
      </c>
      <c r="P103" s="6">
        <v>71.428571428571431</v>
      </c>
      <c r="Q103" s="5"/>
      <c r="R103" s="4">
        <v>125</v>
      </c>
      <c r="S103" s="4">
        <v>18</v>
      </c>
      <c r="T103" s="6">
        <v>69.230769230769226</v>
      </c>
      <c r="U103" s="5"/>
      <c r="V103" s="107">
        <v>0.95833333333333337</v>
      </c>
      <c r="W103" s="107">
        <v>0.89151778528891035</v>
      </c>
      <c r="X103" s="7">
        <v>0.96491228070175439</v>
      </c>
      <c r="Y103" s="7">
        <v>0.95238095238095233</v>
      </c>
      <c r="Z103" s="7">
        <v>0.7192807801360408</v>
      </c>
      <c r="AA103" s="5"/>
      <c r="AB103" s="107">
        <v>0.84682539682539681</v>
      </c>
      <c r="AC103" s="107">
        <v>0.58833333333333337</v>
      </c>
      <c r="AD103" s="7">
        <v>0.84673202614379084</v>
      </c>
      <c r="AE103" s="7">
        <v>0.85</v>
      </c>
      <c r="AF103" s="7">
        <v>0.45425676257949793</v>
      </c>
      <c r="AG103" s="5"/>
      <c r="AH103" s="4">
        <v>24</v>
      </c>
      <c r="AI103" s="7">
        <v>0.91666666666666663</v>
      </c>
      <c r="AJ103" s="7">
        <v>0.89473684210526316</v>
      </c>
      <c r="AK103" s="7">
        <v>1</v>
      </c>
      <c r="AL103" s="7">
        <v>0.77981651376146799</v>
      </c>
      <c r="AM103" s="7">
        <v>0.49482472847642944</v>
      </c>
      <c r="AN103" s="7">
        <v>1</v>
      </c>
      <c r="AO103" s="5"/>
      <c r="AP103" s="4">
        <v>23</v>
      </c>
      <c r="AQ103" s="7">
        <v>1</v>
      </c>
      <c r="AR103" s="7">
        <v>1</v>
      </c>
      <c r="AS103" s="7">
        <v>1</v>
      </c>
      <c r="AT103" s="7">
        <v>1</v>
      </c>
      <c r="AU103" s="7">
        <v>1</v>
      </c>
      <c r="AV103" s="7">
        <v>1</v>
      </c>
      <c r="AW103" s="5"/>
      <c r="AX103" s="4">
        <v>24</v>
      </c>
      <c r="AY103" s="7">
        <v>0.95833333333333337</v>
      </c>
      <c r="AZ103" s="7">
        <v>1</v>
      </c>
      <c r="BA103" s="7">
        <v>0.8571428571428571</v>
      </c>
      <c r="BB103" s="7">
        <v>0.89473684210526316</v>
      </c>
      <c r="BC103" s="7">
        <v>0.69389079440808865</v>
      </c>
      <c r="BD103" s="7">
        <v>1</v>
      </c>
      <c r="BE103" s="5"/>
      <c r="BF103" s="4">
        <v>24</v>
      </c>
      <c r="BG103" s="7">
        <v>0.83333333333333337</v>
      </c>
      <c r="BH103" s="7">
        <v>0.85</v>
      </c>
      <c r="BI103" s="7">
        <v>0.75</v>
      </c>
      <c r="BJ103" s="7">
        <v>0.50000000000000011</v>
      </c>
      <c r="BK103" s="7">
        <v>8.4589921931510284E-2</v>
      </c>
      <c r="BL103" s="7">
        <v>0.91541007806848984</v>
      </c>
      <c r="BM103" s="2">
        <v>0.51639777949432231</v>
      </c>
      <c r="BN103" s="5"/>
      <c r="BO103" s="4">
        <v>20</v>
      </c>
      <c r="BP103" s="7">
        <v>0.85</v>
      </c>
      <c r="BQ103" s="7">
        <v>0.8666666666666667</v>
      </c>
      <c r="BR103" s="7">
        <v>0.8</v>
      </c>
      <c r="BS103" s="7">
        <v>0.62499999999999989</v>
      </c>
      <c r="BT103" s="7">
        <v>0.24268483926193715</v>
      </c>
      <c r="BU103" s="7">
        <v>1</v>
      </c>
      <c r="BV103" s="2">
        <v>0.62994078834871203</v>
      </c>
      <c r="BW103" s="5"/>
      <c r="BX103" s="4">
        <v>21</v>
      </c>
      <c r="BY103" s="7">
        <v>0.8571428571428571</v>
      </c>
      <c r="BZ103" s="7">
        <v>0.82352941176470584</v>
      </c>
      <c r="CA103" s="7">
        <v>1</v>
      </c>
      <c r="CB103" s="7">
        <v>0.64</v>
      </c>
      <c r="CC103" s="7">
        <v>0.28813504775018806</v>
      </c>
      <c r="CD103" s="7">
        <v>0.99186495224981197</v>
      </c>
      <c r="CE103" s="2">
        <v>0.68599434057003539</v>
      </c>
    </row>
    <row r="104" spans="1:83" x14ac:dyDescent="0.25">
      <c r="A104" s="1" t="s">
        <v>784</v>
      </c>
      <c r="B104" s="1" t="s">
        <v>785</v>
      </c>
      <c r="C104" s="3" t="s">
        <v>764</v>
      </c>
      <c r="D104" s="1" t="s">
        <v>597</v>
      </c>
      <c r="E104" s="5"/>
      <c r="F104" s="4">
        <v>127</v>
      </c>
      <c r="G104" s="4">
        <v>10</v>
      </c>
      <c r="H104" s="6">
        <v>90.909090909090921</v>
      </c>
      <c r="I104" s="5"/>
      <c r="J104" s="4">
        <v>115</v>
      </c>
      <c r="K104" s="4">
        <v>8</v>
      </c>
      <c r="L104" s="6">
        <v>80</v>
      </c>
      <c r="M104" s="5"/>
      <c r="N104" s="4">
        <v>114</v>
      </c>
      <c r="O104" s="4">
        <v>9</v>
      </c>
      <c r="P104" s="6">
        <v>90</v>
      </c>
      <c r="Q104" s="5"/>
      <c r="R104" s="4">
        <v>125</v>
      </c>
      <c r="S104" s="4">
        <v>8</v>
      </c>
      <c r="T104" s="6">
        <v>80</v>
      </c>
      <c r="U104" s="5"/>
      <c r="V104" s="107">
        <v>0.77500000000000002</v>
      </c>
      <c r="W104" s="107">
        <v>0.21538461538461529</v>
      </c>
      <c r="X104" s="7">
        <v>0.87037037037037035</v>
      </c>
      <c r="Y104" s="7">
        <v>1</v>
      </c>
      <c r="Z104" s="7">
        <v>3.6369648372665396E-2</v>
      </c>
      <c r="AA104" s="5"/>
      <c r="AB104" s="107">
        <v>0.77777777777777779</v>
      </c>
      <c r="AC104" s="107">
        <v>0.10326086956521779</v>
      </c>
      <c r="AD104" s="7">
        <v>0.875</v>
      </c>
      <c r="AE104" s="7">
        <v>0.83333333333333337</v>
      </c>
      <c r="AF104" s="7">
        <v>0.1613743060919757</v>
      </c>
      <c r="AG104" s="5"/>
      <c r="AH104" s="4">
        <v>10</v>
      </c>
      <c r="AI104" s="7">
        <v>0.7</v>
      </c>
      <c r="AJ104" s="7">
        <v>0.77777777777777779</v>
      </c>
      <c r="AK104" s="7">
        <v>1</v>
      </c>
      <c r="AL104" s="7">
        <v>-0.1538461538461541</v>
      </c>
      <c r="AM104" s="7">
        <v>-0.37389172744540361</v>
      </c>
      <c r="AN104" s="7">
        <v>6.6199419753095373E-2</v>
      </c>
      <c r="AO104" s="5"/>
      <c r="AP104" s="4">
        <v>8</v>
      </c>
      <c r="AQ104" s="7">
        <v>1</v>
      </c>
      <c r="AR104" s="7">
        <v>1</v>
      </c>
      <c r="AS104" s="7">
        <v>1</v>
      </c>
      <c r="AT104" s="7">
        <v>1</v>
      </c>
      <c r="AU104" s="7">
        <v>1</v>
      </c>
      <c r="AV104" s="7">
        <v>1</v>
      </c>
      <c r="AW104" s="5"/>
      <c r="AX104" s="4">
        <v>8</v>
      </c>
      <c r="AY104" s="7">
        <v>0.625</v>
      </c>
      <c r="AZ104" s="7">
        <v>0.83333333333333337</v>
      </c>
      <c r="BA104" s="7">
        <v>1</v>
      </c>
      <c r="BB104" s="7">
        <v>-0.2</v>
      </c>
      <c r="BC104" s="7">
        <v>-0.48805470058131922</v>
      </c>
      <c r="BD104" s="7">
        <v>8.8054700581319242E-2</v>
      </c>
      <c r="BE104" s="5"/>
      <c r="BF104" s="4">
        <v>9</v>
      </c>
      <c r="BG104" s="7">
        <v>0.77777777777777779</v>
      </c>
      <c r="BH104" s="7">
        <v>0.875</v>
      </c>
      <c r="BI104" s="7">
        <v>1</v>
      </c>
      <c r="BJ104" s="7">
        <v>-0.12499999999999949</v>
      </c>
      <c r="BK104" s="7">
        <v>-0.29687922782575105</v>
      </c>
      <c r="BL104" s="7">
        <v>4.6879227825752073E-2</v>
      </c>
      <c r="BM104" s="2">
        <v>-0.125</v>
      </c>
      <c r="BN104" s="5"/>
      <c r="BO104" s="4">
        <v>9</v>
      </c>
      <c r="BP104" s="7">
        <v>0.88888888888888884</v>
      </c>
      <c r="BQ104" s="7">
        <v>1</v>
      </c>
      <c r="BR104" s="7">
        <v>0.5</v>
      </c>
      <c r="BS104" s="7">
        <v>0.60869565217391319</v>
      </c>
      <c r="BT104" s="7">
        <v>-5.6727142886820917E-2</v>
      </c>
      <c r="BU104" s="7">
        <v>1</v>
      </c>
      <c r="BV104" s="2">
        <v>0.66143782776614768</v>
      </c>
      <c r="BW104" s="5"/>
      <c r="BX104" s="4">
        <v>9</v>
      </c>
      <c r="BY104" s="7">
        <v>0.66666666666666663</v>
      </c>
      <c r="BZ104" s="7">
        <v>0.75</v>
      </c>
      <c r="CA104" s="7">
        <v>1</v>
      </c>
      <c r="CB104" s="7">
        <v>-0.17391304347826034</v>
      </c>
      <c r="CC104" s="7">
        <v>-0.42344659162603904</v>
      </c>
      <c r="CD104" s="7">
        <v>7.562050466951839E-2</v>
      </c>
      <c r="CE104" s="2">
        <v>-0.18898223650461363</v>
      </c>
    </row>
    <row r="105" spans="1:83" x14ac:dyDescent="0.25">
      <c r="A105" s="1" t="s">
        <v>786</v>
      </c>
      <c r="B105" s="1" t="s">
        <v>787</v>
      </c>
      <c r="C105" s="3" t="s">
        <v>764</v>
      </c>
      <c r="D105" s="1" t="s">
        <v>597</v>
      </c>
      <c r="E105" s="5"/>
      <c r="F105" s="4">
        <v>127</v>
      </c>
      <c r="G105" s="4">
        <v>27</v>
      </c>
      <c r="H105" s="6">
        <v>56.250000000000007</v>
      </c>
      <c r="I105" s="5"/>
      <c r="J105" s="4">
        <v>115</v>
      </c>
      <c r="K105" s="4">
        <v>24</v>
      </c>
      <c r="L105" s="6">
        <v>55.813953488372093</v>
      </c>
      <c r="M105" s="5"/>
      <c r="N105" s="4">
        <v>114</v>
      </c>
      <c r="O105" s="4">
        <v>25</v>
      </c>
      <c r="P105" s="6">
        <v>60.975609756097562</v>
      </c>
      <c r="Q105" s="5"/>
      <c r="R105" s="4">
        <v>125</v>
      </c>
      <c r="S105" s="4">
        <v>27</v>
      </c>
      <c r="T105" s="6">
        <v>58.695652173913039</v>
      </c>
      <c r="U105" s="5"/>
      <c r="V105" s="107">
        <v>0.8320146772159156</v>
      </c>
      <c r="W105" s="107">
        <v>0.66217750257997943</v>
      </c>
      <c r="X105" s="7">
        <v>0.89618163054695565</v>
      </c>
      <c r="Y105" s="7">
        <v>0.76599587203302377</v>
      </c>
      <c r="Z105" s="7">
        <v>0.65585597414640473</v>
      </c>
      <c r="AA105" s="5"/>
      <c r="AB105" s="107">
        <v>0.85146531730971964</v>
      </c>
      <c r="AC105" s="107">
        <v>0.69005304131745449</v>
      </c>
      <c r="AD105" s="7">
        <v>0.8833333333333333</v>
      </c>
      <c r="AE105" s="7">
        <v>0.80844155844155841</v>
      </c>
      <c r="AF105" s="7">
        <v>0.75257781799675139</v>
      </c>
      <c r="AG105" s="5"/>
      <c r="AH105" s="4">
        <v>38</v>
      </c>
      <c r="AI105" s="7">
        <v>0.89473684210526316</v>
      </c>
      <c r="AJ105" s="7">
        <v>0.94736842105263153</v>
      </c>
      <c r="AK105" s="7">
        <v>0.84210526315789469</v>
      </c>
      <c r="AL105" s="7">
        <v>0.78947368421052633</v>
      </c>
      <c r="AM105" s="7">
        <v>0.59540625491092947</v>
      </c>
      <c r="AN105" s="7">
        <v>0.98354111351012319</v>
      </c>
      <c r="AO105" s="5"/>
      <c r="AP105" s="4">
        <v>34</v>
      </c>
      <c r="AQ105" s="7">
        <v>0.82352941176470584</v>
      </c>
      <c r="AR105" s="7">
        <v>0.94117647058823528</v>
      </c>
      <c r="AS105" s="7">
        <v>0.70588235294117652</v>
      </c>
      <c r="AT105" s="7">
        <v>0.6470588235294118</v>
      </c>
      <c r="AU105" s="7">
        <v>0.39797429429462422</v>
      </c>
      <c r="AV105" s="7">
        <v>0.89614335276419932</v>
      </c>
      <c r="AW105" s="5"/>
      <c r="AX105" s="4">
        <v>36</v>
      </c>
      <c r="AY105" s="7">
        <v>0.77777777777777779</v>
      </c>
      <c r="AZ105" s="7">
        <v>0.8</v>
      </c>
      <c r="BA105" s="7">
        <v>0.75</v>
      </c>
      <c r="BB105" s="7">
        <v>0.55000000000000004</v>
      </c>
      <c r="BC105" s="7">
        <v>0.27543556636662037</v>
      </c>
      <c r="BD105" s="7">
        <v>0.82456443363337961</v>
      </c>
      <c r="BE105" s="5"/>
      <c r="BF105" s="4">
        <v>36</v>
      </c>
      <c r="BG105" s="7">
        <v>0.83333333333333337</v>
      </c>
      <c r="BH105" s="7">
        <v>0.9</v>
      </c>
      <c r="BI105" s="7">
        <v>0.75</v>
      </c>
      <c r="BJ105" s="7">
        <v>0.65822784810126589</v>
      </c>
      <c r="BK105" s="7">
        <v>0.41059748132385282</v>
      </c>
      <c r="BL105" s="7">
        <v>0.9058582148786789</v>
      </c>
      <c r="BM105" s="2">
        <v>0.66254134886891325</v>
      </c>
      <c r="BN105" s="5"/>
      <c r="BO105" s="4">
        <v>34</v>
      </c>
      <c r="BP105" s="7">
        <v>0.88235294117647056</v>
      </c>
      <c r="BQ105" s="7">
        <v>0.9</v>
      </c>
      <c r="BR105" s="7">
        <v>0.8571428571428571</v>
      </c>
      <c r="BS105" s="7">
        <v>0.75714285714285712</v>
      </c>
      <c r="BT105" s="7">
        <v>0.53381769722597239</v>
      </c>
      <c r="BU105" s="7">
        <v>0.98046801705974185</v>
      </c>
      <c r="BV105" s="2">
        <v>0.75714285714285712</v>
      </c>
      <c r="BW105" s="5"/>
      <c r="BX105" s="4">
        <v>31</v>
      </c>
      <c r="BY105" s="7">
        <v>0.83870967741935487</v>
      </c>
      <c r="BZ105" s="7">
        <v>0.85</v>
      </c>
      <c r="CA105" s="7">
        <v>0.81818181818181823</v>
      </c>
      <c r="CB105" s="7">
        <v>0.65478841870824056</v>
      </c>
      <c r="CC105" s="7">
        <v>0.37958312399134359</v>
      </c>
      <c r="CD105" s="7">
        <v>0.92999371342513748</v>
      </c>
      <c r="CE105" s="2">
        <v>0.65635465672660431</v>
      </c>
    </row>
    <row r="106" spans="1:83" x14ac:dyDescent="0.25">
      <c r="A106" s="1" t="s">
        <v>788</v>
      </c>
      <c r="B106" s="1" t="s">
        <v>789</v>
      </c>
      <c r="C106" s="3" t="s">
        <v>764</v>
      </c>
      <c r="D106" s="1" t="s">
        <v>597</v>
      </c>
      <c r="E106" s="5"/>
      <c r="F106" s="4">
        <v>127</v>
      </c>
      <c r="G106" s="4">
        <v>17</v>
      </c>
      <c r="H106" s="6">
        <v>94.444444444444443</v>
      </c>
      <c r="I106" s="5"/>
      <c r="J106" s="4">
        <v>115</v>
      </c>
      <c r="K106" s="4">
        <v>14</v>
      </c>
      <c r="L106" s="6">
        <v>100</v>
      </c>
      <c r="M106" s="5"/>
      <c r="N106" s="4">
        <v>114</v>
      </c>
      <c r="O106" s="4">
        <v>15</v>
      </c>
      <c r="P106" s="6">
        <v>100</v>
      </c>
      <c r="Q106" s="5"/>
      <c r="R106" s="4">
        <v>125</v>
      </c>
      <c r="S106" s="4">
        <v>29</v>
      </c>
      <c r="T106" s="6">
        <v>93.548387096774192</v>
      </c>
      <c r="U106" s="5"/>
      <c r="V106" s="107">
        <v>1</v>
      </c>
      <c r="W106" s="7"/>
      <c r="X106" s="7">
        <v>1</v>
      </c>
      <c r="Y106" s="7"/>
      <c r="Z106" s="7"/>
      <c r="AA106" s="5"/>
      <c r="AB106" s="107">
        <v>0.97435897435897434</v>
      </c>
      <c r="AC106" s="7"/>
      <c r="AD106" s="7">
        <v>1</v>
      </c>
      <c r="AE106" s="7">
        <v>1</v>
      </c>
      <c r="AF106" s="7"/>
      <c r="AG106" s="5"/>
      <c r="AH106" s="4">
        <v>13</v>
      </c>
      <c r="AI106" s="7">
        <v>1</v>
      </c>
      <c r="AJ106" s="7">
        <v>1</v>
      </c>
      <c r="AK106" s="7"/>
      <c r="AL106" s="7"/>
      <c r="AM106" s="7"/>
      <c r="AN106" s="7"/>
      <c r="AO106" s="5"/>
      <c r="AP106" s="4">
        <v>10</v>
      </c>
      <c r="AQ106" s="7">
        <v>1</v>
      </c>
      <c r="AR106" s="7">
        <v>1</v>
      </c>
      <c r="AS106" s="7"/>
      <c r="AT106" s="7"/>
      <c r="AU106" s="7"/>
      <c r="AV106" s="7"/>
      <c r="AW106" s="5"/>
      <c r="AX106" s="4">
        <v>11</v>
      </c>
      <c r="AY106" s="7">
        <v>1</v>
      </c>
      <c r="AZ106" s="7">
        <v>1</v>
      </c>
      <c r="BA106" s="7"/>
      <c r="BB106" s="7"/>
      <c r="BC106" s="7"/>
      <c r="BD106" s="7"/>
      <c r="BE106" s="5"/>
      <c r="BF106" s="4">
        <v>13</v>
      </c>
      <c r="BG106" s="7">
        <v>0.92307692307692313</v>
      </c>
      <c r="BH106" s="7">
        <v>1</v>
      </c>
      <c r="BI106" s="7">
        <v>1</v>
      </c>
      <c r="BJ106" s="7"/>
      <c r="BK106" s="7"/>
      <c r="BL106" s="7"/>
      <c r="BM106" s="2"/>
      <c r="BN106" s="5"/>
      <c r="BO106" s="4">
        <v>11</v>
      </c>
      <c r="BP106" s="7">
        <v>1</v>
      </c>
      <c r="BQ106" s="7">
        <v>1</v>
      </c>
      <c r="BR106" s="7"/>
      <c r="BS106" s="7"/>
      <c r="BT106" s="7"/>
      <c r="BU106" s="7"/>
      <c r="BV106" s="2"/>
      <c r="BW106" s="5"/>
      <c r="BX106" s="4">
        <v>9</v>
      </c>
      <c r="BY106" s="7">
        <v>1</v>
      </c>
      <c r="BZ106" s="7">
        <v>1</v>
      </c>
      <c r="CA106" s="7"/>
      <c r="CB106" s="7"/>
      <c r="CC106" s="7"/>
      <c r="CD106" s="7"/>
      <c r="CE106" s="2"/>
    </row>
    <row r="107" spans="1:83" x14ac:dyDescent="0.25">
      <c r="A107" s="93" t="s">
        <v>333</v>
      </c>
      <c r="B107" s="98"/>
      <c r="C107" s="99"/>
      <c r="D107" s="98"/>
      <c r="E107" s="100"/>
      <c r="F107" s="100"/>
      <c r="G107" s="100"/>
      <c r="H107" s="101"/>
      <c r="I107" s="100"/>
      <c r="J107" s="100"/>
      <c r="K107" s="100"/>
      <c r="L107" s="101"/>
      <c r="M107" s="100"/>
      <c r="N107" s="100"/>
      <c r="O107" s="100"/>
      <c r="P107" s="101"/>
      <c r="Q107" s="100"/>
      <c r="R107" s="100"/>
      <c r="S107" s="100"/>
      <c r="T107" s="101"/>
      <c r="U107" s="100"/>
      <c r="V107" s="102"/>
      <c r="W107" s="102"/>
      <c r="X107" s="102"/>
      <c r="Y107" s="102"/>
      <c r="Z107" s="102"/>
      <c r="AA107" s="100"/>
      <c r="AB107" s="102"/>
      <c r="AC107" s="102"/>
      <c r="AD107" s="102"/>
      <c r="AE107" s="102"/>
      <c r="AF107" s="102"/>
      <c r="AG107" s="100"/>
      <c r="AH107" s="100"/>
      <c r="AI107" s="102"/>
      <c r="AJ107" s="102"/>
      <c r="AK107" s="102"/>
      <c r="AL107" s="102"/>
      <c r="AM107" s="102"/>
      <c r="AN107" s="102"/>
      <c r="AO107" s="100"/>
      <c r="AP107" s="100"/>
      <c r="AQ107" s="102"/>
      <c r="AR107" s="102"/>
      <c r="AS107" s="102"/>
      <c r="AT107" s="102"/>
      <c r="AU107" s="102"/>
      <c r="AV107" s="102"/>
      <c r="AW107" s="100"/>
      <c r="AX107" s="100"/>
      <c r="AY107" s="102"/>
      <c r="AZ107" s="102"/>
      <c r="BA107" s="102"/>
      <c r="BB107" s="102"/>
      <c r="BC107" s="102"/>
      <c r="BD107" s="102"/>
      <c r="BE107" s="100"/>
      <c r="BF107" s="100"/>
      <c r="BG107" s="102"/>
      <c r="BH107" s="102"/>
      <c r="BI107" s="102"/>
      <c r="BJ107" s="102"/>
      <c r="BK107" s="102"/>
      <c r="BL107" s="102"/>
      <c r="BM107" s="103"/>
      <c r="BN107" s="100"/>
      <c r="BO107" s="100"/>
      <c r="BP107" s="102"/>
      <c r="BQ107" s="102"/>
      <c r="BR107" s="102"/>
      <c r="BS107" s="102"/>
      <c r="BT107" s="102"/>
      <c r="BU107" s="102"/>
      <c r="BV107" s="103"/>
      <c r="BW107" s="100"/>
      <c r="BX107" s="100"/>
      <c r="BY107" s="102"/>
      <c r="BZ107" s="102"/>
      <c r="CA107" s="102"/>
      <c r="CB107" s="102"/>
      <c r="CC107" s="102"/>
      <c r="CD107" s="102"/>
      <c r="CE107" s="103"/>
    </row>
    <row r="108" spans="1:83" x14ac:dyDescent="0.25">
      <c r="A108" s="1" t="s">
        <v>790</v>
      </c>
      <c r="B108" s="1" t="s">
        <v>791</v>
      </c>
      <c r="C108" s="3" t="s">
        <v>333</v>
      </c>
      <c r="D108" s="1" t="s">
        <v>597</v>
      </c>
      <c r="E108" s="5"/>
      <c r="F108" s="4">
        <v>127</v>
      </c>
      <c r="G108" s="4">
        <v>115</v>
      </c>
      <c r="H108" s="6">
        <v>90.551181102362207</v>
      </c>
      <c r="I108" s="5"/>
      <c r="J108" s="4">
        <v>115</v>
      </c>
      <c r="K108" s="4">
        <v>102</v>
      </c>
      <c r="L108" s="6">
        <v>89.473684210526315</v>
      </c>
      <c r="M108" s="5"/>
      <c r="N108" s="4">
        <v>114</v>
      </c>
      <c r="O108" s="4">
        <v>98</v>
      </c>
      <c r="P108" s="6">
        <v>86.725663716814168</v>
      </c>
      <c r="Q108" s="5"/>
      <c r="R108" s="4">
        <v>125</v>
      </c>
      <c r="S108" s="4">
        <v>112</v>
      </c>
      <c r="T108" s="6">
        <v>89.600000000000009</v>
      </c>
      <c r="U108" s="5"/>
      <c r="V108" s="107">
        <v>0.97626760435330528</v>
      </c>
      <c r="W108" s="107">
        <v>0.8840203990345149</v>
      </c>
      <c r="X108" s="7">
        <v>0.97359084851946076</v>
      </c>
      <c r="Y108" s="7">
        <v>1</v>
      </c>
      <c r="Z108" s="7">
        <v>0.99973878462346921</v>
      </c>
      <c r="AA108" s="5"/>
      <c r="AB108" s="107">
        <v>0.85324398814621483</v>
      </c>
      <c r="AC108" s="107">
        <v>0.23906461495713016</v>
      </c>
      <c r="AD108" s="7">
        <v>0.91342731782978681</v>
      </c>
      <c r="AE108" s="7">
        <v>0.33766233766233766</v>
      </c>
      <c r="AF108" s="7">
        <v>0.206038630379278</v>
      </c>
      <c r="AG108" s="5"/>
      <c r="AH108" s="4">
        <v>114</v>
      </c>
      <c r="AI108" s="7">
        <v>0.99122807017543857</v>
      </c>
      <c r="AJ108" s="7">
        <v>0.99029126213592233</v>
      </c>
      <c r="AK108" s="7">
        <v>1</v>
      </c>
      <c r="AL108" s="7">
        <v>0.9516539440203563</v>
      </c>
      <c r="AM108" s="7">
        <v>0.85742424663279948</v>
      </c>
      <c r="AN108" s="7">
        <v>1</v>
      </c>
      <c r="AO108" s="5"/>
      <c r="AP108" s="4">
        <v>113</v>
      </c>
      <c r="AQ108" s="7">
        <v>0.96460176991150437</v>
      </c>
      <c r="AR108" s="7">
        <v>0.96078431372549022</v>
      </c>
      <c r="AS108" s="7">
        <v>1</v>
      </c>
      <c r="AT108" s="7">
        <v>0.82668711656441718</v>
      </c>
      <c r="AU108" s="7">
        <v>0.66240114715193388</v>
      </c>
      <c r="AV108" s="7">
        <v>0.99097308597690048</v>
      </c>
      <c r="AW108" s="5"/>
      <c r="AX108" s="4">
        <v>111</v>
      </c>
      <c r="AY108" s="7">
        <v>0.97297297297297303</v>
      </c>
      <c r="AZ108" s="7">
        <v>0.96969696969696972</v>
      </c>
      <c r="BA108" s="7">
        <v>1</v>
      </c>
      <c r="BB108" s="7">
        <v>0.87372013651877134</v>
      </c>
      <c r="BC108" s="7">
        <v>0.73389627626049836</v>
      </c>
      <c r="BD108" s="7">
        <v>1</v>
      </c>
      <c r="BE108" s="5"/>
      <c r="BF108" s="4">
        <v>124</v>
      </c>
      <c r="BG108" s="7">
        <v>0.87096774193548387</v>
      </c>
      <c r="BH108" s="7">
        <v>0.92035398230088494</v>
      </c>
      <c r="BI108" s="7">
        <v>0.36363636363636365</v>
      </c>
      <c r="BJ108" s="7">
        <v>0.2624535315985132</v>
      </c>
      <c r="BK108" s="7">
        <v>2.9932578329564955E-3</v>
      </c>
      <c r="BL108" s="7">
        <v>0.52191380536406995</v>
      </c>
      <c r="BM108" s="2">
        <v>0.26357606835338254</v>
      </c>
      <c r="BN108" s="5"/>
      <c r="BO108" s="4">
        <v>113</v>
      </c>
      <c r="BP108" s="7">
        <v>0.8584070796460177</v>
      </c>
      <c r="BQ108" s="7">
        <v>0.91176470588235292</v>
      </c>
      <c r="BR108" s="7">
        <v>0.36363636363636365</v>
      </c>
      <c r="BS108" s="7">
        <v>0.25474031327287716</v>
      </c>
      <c r="BT108" s="7">
        <v>-6.5476259874171017E-3</v>
      </c>
      <c r="BU108" s="7">
        <v>0.51602825253317142</v>
      </c>
      <c r="BV108" s="2">
        <v>0.2558529182066005</v>
      </c>
      <c r="BW108" s="5"/>
      <c r="BX108" s="4">
        <v>112</v>
      </c>
      <c r="BY108" s="7">
        <v>0.8303571428571429</v>
      </c>
      <c r="BZ108" s="7">
        <v>0.90816326530612246</v>
      </c>
      <c r="CA108" s="7">
        <v>0.2857142857142857</v>
      </c>
      <c r="CB108" s="7">
        <v>0.20000000000000012</v>
      </c>
      <c r="CC108" s="7">
        <v>-4.4325775030615147E-2</v>
      </c>
      <c r="CD108" s="7">
        <v>0.44432577503061538</v>
      </c>
      <c r="CE108" s="2">
        <v>0.20017752139298775</v>
      </c>
    </row>
    <row r="109" spans="1:83" x14ac:dyDescent="0.25">
      <c r="A109" s="1" t="s">
        <v>792</v>
      </c>
      <c r="B109" s="1" t="s">
        <v>793</v>
      </c>
      <c r="C109" s="3" t="s">
        <v>333</v>
      </c>
      <c r="D109" s="1" t="s">
        <v>597</v>
      </c>
      <c r="E109" s="5"/>
      <c r="F109" s="4">
        <v>127</v>
      </c>
      <c r="G109" s="4">
        <v>92</v>
      </c>
      <c r="H109" s="6">
        <v>72.440944881889763</v>
      </c>
      <c r="I109" s="5"/>
      <c r="J109" s="4">
        <v>115</v>
      </c>
      <c r="K109" s="4">
        <v>92</v>
      </c>
      <c r="L109" s="6">
        <v>80.701754385964904</v>
      </c>
      <c r="M109" s="5"/>
      <c r="N109" s="4">
        <v>114</v>
      </c>
      <c r="O109" s="4">
        <v>91</v>
      </c>
      <c r="P109" s="6">
        <v>80.530973451327441</v>
      </c>
      <c r="Q109" s="5"/>
      <c r="R109" s="4">
        <v>125</v>
      </c>
      <c r="S109" s="4">
        <v>86</v>
      </c>
      <c r="T109" s="6">
        <v>68.8</v>
      </c>
      <c r="U109" s="5"/>
      <c r="V109" s="107">
        <v>0.88757970825972687</v>
      </c>
      <c r="W109" s="107">
        <v>0.66650044437721612</v>
      </c>
      <c r="X109" s="7">
        <v>0.95368020041393442</v>
      </c>
      <c r="Y109" s="7">
        <v>0.67592177937005526</v>
      </c>
      <c r="Z109" s="7">
        <v>0.88618004866269118</v>
      </c>
      <c r="AA109" s="5"/>
      <c r="AB109" s="107">
        <v>0.59865778312466866</v>
      </c>
      <c r="AC109" s="107">
        <v>-1.1904226418239594E-2</v>
      </c>
      <c r="AD109" s="7">
        <v>0.68270248270248268</v>
      </c>
      <c r="AE109" s="7">
        <v>0.29946524064171121</v>
      </c>
      <c r="AF109" s="7">
        <v>3.8767789158596785E-2</v>
      </c>
      <c r="AG109" s="5"/>
      <c r="AH109" s="4">
        <v>114</v>
      </c>
      <c r="AI109" s="7">
        <v>0.91228070175438591</v>
      </c>
      <c r="AJ109" s="7">
        <v>0.97674418604651159</v>
      </c>
      <c r="AK109" s="7">
        <v>0.7142857142857143</v>
      </c>
      <c r="AL109" s="7">
        <v>0.74485228290062677</v>
      </c>
      <c r="AM109" s="7">
        <v>0.59668291729914669</v>
      </c>
      <c r="AN109" s="7">
        <v>0.89302164850210675</v>
      </c>
      <c r="AO109" s="5"/>
      <c r="AP109" s="4">
        <v>113</v>
      </c>
      <c r="AQ109" s="7">
        <v>0.84955752212389379</v>
      </c>
      <c r="AR109" s="7">
        <v>0.94047619047619047</v>
      </c>
      <c r="AS109" s="7">
        <v>0.58620689655172409</v>
      </c>
      <c r="AT109" s="7">
        <v>0.57187430354357027</v>
      </c>
      <c r="AU109" s="7">
        <v>0.39237550775907987</v>
      </c>
      <c r="AV109" s="7">
        <v>0.75137309932806062</v>
      </c>
      <c r="AW109" s="5"/>
      <c r="AX109" s="4">
        <v>111</v>
      </c>
      <c r="AY109" s="7">
        <v>0.90090090090090091</v>
      </c>
      <c r="AZ109" s="7">
        <v>0.9438202247191011</v>
      </c>
      <c r="BA109" s="7">
        <v>0.72727272727272729</v>
      </c>
      <c r="BB109" s="7">
        <v>0.6827747466874512</v>
      </c>
      <c r="BC109" s="7">
        <v>0.50865391287441841</v>
      </c>
      <c r="BD109" s="7">
        <v>0.85689558050048409</v>
      </c>
      <c r="BE109" s="5"/>
      <c r="BF109" s="4">
        <v>124</v>
      </c>
      <c r="BG109" s="7">
        <v>0.60483870967741937</v>
      </c>
      <c r="BH109" s="7">
        <v>0.7</v>
      </c>
      <c r="BI109" s="7">
        <v>0.35294117647058826</v>
      </c>
      <c r="BJ109" s="7">
        <v>5.0625000000000073E-2</v>
      </c>
      <c r="BK109" s="7">
        <v>-0.12763990627266675</v>
      </c>
      <c r="BL109" s="7">
        <v>0.22888990627266689</v>
      </c>
      <c r="BM109" s="2">
        <v>5.0864237091027678E-2</v>
      </c>
      <c r="BN109" s="5"/>
      <c r="BO109" s="4">
        <v>113</v>
      </c>
      <c r="BP109" s="7">
        <v>0.59292035398230092</v>
      </c>
      <c r="BQ109" s="7">
        <v>0.67032967032967028</v>
      </c>
      <c r="BR109" s="7">
        <v>0.27272727272727271</v>
      </c>
      <c r="BS109" s="7">
        <v>-4.587525150905427E-2</v>
      </c>
      <c r="BT109" s="7">
        <v>-0.21495219829240045</v>
      </c>
      <c r="BU109" s="7">
        <v>0.12320169527429191</v>
      </c>
      <c r="BV109" s="2">
        <v>-4.839229308604541E-2</v>
      </c>
      <c r="BW109" s="5"/>
      <c r="BX109" s="4">
        <v>112</v>
      </c>
      <c r="BY109" s="7">
        <v>0.5982142857142857</v>
      </c>
      <c r="BZ109" s="7">
        <v>0.67777777777777781</v>
      </c>
      <c r="CA109" s="7">
        <v>0.27272727272727271</v>
      </c>
      <c r="CB109" s="7">
        <v>-4.0462427745664588E-2</v>
      </c>
      <c r="CC109" s="7">
        <v>-0.21196084681965441</v>
      </c>
      <c r="CD109" s="7">
        <v>0.13103599132832525</v>
      </c>
      <c r="CE109" s="2">
        <v>-4.2424242424242427E-2</v>
      </c>
    </row>
    <row r="110" spans="1:83" x14ac:dyDescent="0.25">
      <c r="A110" s="1" t="s">
        <v>794</v>
      </c>
      <c r="B110" s="1" t="s">
        <v>795</v>
      </c>
      <c r="C110" s="3" t="s">
        <v>333</v>
      </c>
      <c r="D110" s="1" t="s">
        <v>597</v>
      </c>
      <c r="E110" s="5"/>
      <c r="F110" s="4">
        <v>127</v>
      </c>
      <c r="G110" s="4">
        <v>49</v>
      </c>
      <c r="H110" s="6">
        <v>38.582677165354333</v>
      </c>
      <c r="I110" s="5"/>
      <c r="J110" s="4">
        <v>115</v>
      </c>
      <c r="K110" s="4">
        <v>45</v>
      </c>
      <c r="L110" s="6">
        <v>39.473684210526315</v>
      </c>
      <c r="M110" s="5"/>
      <c r="N110" s="4">
        <v>114</v>
      </c>
      <c r="O110" s="4">
        <v>51</v>
      </c>
      <c r="P110" s="6">
        <v>45.13274336283186</v>
      </c>
      <c r="Q110" s="5"/>
      <c r="R110" s="4">
        <v>125</v>
      </c>
      <c r="S110" s="4">
        <v>31</v>
      </c>
      <c r="T110" s="6">
        <v>24.8</v>
      </c>
      <c r="U110" s="5"/>
      <c r="V110" s="107">
        <v>0.90807062302171759</v>
      </c>
      <c r="W110" s="107">
        <v>0.81123248151095395</v>
      </c>
      <c r="X110" s="7">
        <v>0.93989115965860148</v>
      </c>
      <c r="Y110" s="7">
        <v>0.88806794186417803</v>
      </c>
      <c r="Z110" s="7">
        <v>0.7918754176126831</v>
      </c>
      <c r="AA110" s="5"/>
      <c r="AB110" s="107">
        <v>0.65832857550670854</v>
      </c>
      <c r="AC110" s="107">
        <v>0.25524824988447087</v>
      </c>
      <c r="AD110" s="7">
        <v>0.39357076163798854</v>
      </c>
      <c r="AE110" s="7">
        <v>0.84744669452480448</v>
      </c>
      <c r="AF110" s="7">
        <v>0.29810990180978519</v>
      </c>
      <c r="AG110" s="5"/>
      <c r="AH110" s="4">
        <v>114</v>
      </c>
      <c r="AI110" s="7">
        <v>0.92982456140350878</v>
      </c>
      <c r="AJ110" s="7">
        <v>0.91111111111111109</v>
      </c>
      <c r="AK110" s="7">
        <v>0.94202898550724634</v>
      </c>
      <c r="AL110" s="7">
        <v>0.85314009661835744</v>
      </c>
      <c r="AM110" s="7">
        <v>0.75505941224806639</v>
      </c>
      <c r="AN110" s="7">
        <v>0.95122078098864848</v>
      </c>
      <c r="AO110" s="5"/>
      <c r="AP110" s="4">
        <v>113</v>
      </c>
      <c r="AQ110" s="7">
        <v>0.91150442477876104</v>
      </c>
      <c r="AR110" s="7">
        <v>0.97674418604651159</v>
      </c>
      <c r="AS110" s="7">
        <v>0.87142857142857144</v>
      </c>
      <c r="AT110" s="7">
        <v>0.81879409878127007</v>
      </c>
      <c r="AU110" s="7">
        <v>0.7127171615384813</v>
      </c>
      <c r="AV110" s="7">
        <v>0.92487103602405885</v>
      </c>
      <c r="AW110" s="5"/>
      <c r="AX110" s="4">
        <v>111</v>
      </c>
      <c r="AY110" s="7">
        <v>0.88288288288288286</v>
      </c>
      <c r="AZ110" s="7">
        <v>0.93181818181818177</v>
      </c>
      <c r="BA110" s="7">
        <v>0.85074626865671643</v>
      </c>
      <c r="BB110" s="7">
        <v>0.76176324913323423</v>
      </c>
      <c r="BC110" s="7">
        <v>0.64113078056070405</v>
      </c>
      <c r="BD110" s="7">
        <v>0.88239571770576453</v>
      </c>
      <c r="BE110" s="5"/>
      <c r="BF110" s="4">
        <v>124</v>
      </c>
      <c r="BG110" s="7">
        <v>0.67741935483870963</v>
      </c>
      <c r="BH110" s="7">
        <v>0.40816326530612246</v>
      </c>
      <c r="BI110" s="7">
        <v>0.85333333333333339</v>
      </c>
      <c r="BJ110" s="7">
        <v>0.27927927927927926</v>
      </c>
      <c r="BK110" s="7">
        <v>0.11173219699561769</v>
      </c>
      <c r="BL110" s="7">
        <v>0.44682636156294081</v>
      </c>
      <c r="BM110" s="2">
        <v>0.29523809523809524</v>
      </c>
      <c r="BN110" s="5"/>
      <c r="BO110" s="4">
        <v>113</v>
      </c>
      <c r="BP110" s="7">
        <v>0.67256637168141598</v>
      </c>
      <c r="BQ110" s="7">
        <v>0.4</v>
      </c>
      <c r="BR110" s="7">
        <v>0.8529411764705882</v>
      </c>
      <c r="BS110" s="7">
        <v>0.27020422412288359</v>
      </c>
      <c r="BT110" s="7">
        <v>9.5208155156418922E-2</v>
      </c>
      <c r="BU110" s="7">
        <v>0.44520029308934822</v>
      </c>
      <c r="BV110" s="2">
        <v>0.2868083354011195</v>
      </c>
      <c r="BW110" s="5"/>
      <c r="BX110" s="4">
        <v>112</v>
      </c>
      <c r="BY110" s="7">
        <v>0.625</v>
      </c>
      <c r="BZ110" s="7">
        <v>0.37254901960784315</v>
      </c>
      <c r="CA110" s="7">
        <v>0.83606557377049184</v>
      </c>
      <c r="CB110" s="7">
        <v>0.21626124625124973</v>
      </c>
      <c r="CC110" s="7">
        <v>4.8578832544426888E-2</v>
      </c>
      <c r="CD110" s="7">
        <v>0.38394365995807261</v>
      </c>
      <c r="CE110" s="2">
        <v>0.23716830299995142</v>
      </c>
    </row>
    <row r="111" spans="1:83" x14ac:dyDescent="0.25">
      <c r="A111" s="1" t="s">
        <v>796</v>
      </c>
      <c r="B111" s="1" t="s">
        <v>797</v>
      </c>
      <c r="C111" s="3" t="s">
        <v>333</v>
      </c>
      <c r="D111" s="1" t="s">
        <v>597</v>
      </c>
      <c r="E111" s="5"/>
      <c r="F111" s="4">
        <v>127</v>
      </c>
      <c r="G111" s="4">
        <v>83</v>
      </c>
      <c r="H111" s="6">
        <v>65.354330708661422</v>
      </c>
      <c r="I111" s="5"/>
      <c r="J111" s="4">
        <v>115</v>
      </c>
      <c r="K111" s="4">
        <v>78</v>
      </c>
      <c r="L111" s="6">
        <v>68.421052631578945</v>
      </c>
      <c r="M111" s="5"/>
      <c r="N111" s="4">
        <v>114</v>
      </c>
      <c r="O111" s="4">
        <v>79</v>
      </c>
      <c r="P111" s="6">
        <v>69.911504424778769</v>
      </c>
      <c r="Q111" s="5"/>
      <c r="R111" s="4">
        <v>125</v>
      </c>
      <c r="S111" s="4">
        <v>72</v>
      </c>
      <c r="T111" s="6">
        <v>57.6</v>
      </c>
      <c r="U111" s="5"/>
      <c r="V111" s="107">
        <v>0.88170308174965839</v>
      </c>
      <c r="W111" s="107">
        <v>0.72827259497078656</v>
      </c>
      <c r="X111" s="7">
        <v>0.93333333333333335</v>
      </c>
      <c r="Y111" s="7">
        <v>0.77882741040635783</v>
      </c>
      <c r="Z111" s="7">
        <v>0.67563799816252024</v>
      </c>
      <c r="AA111" s="5"/>
      <c r="AB111" s="107">
        <v>0.72170962304419339</v>
      </c>
      <c r="AC111" s="107">
        <v>0.41290462808341288</v>
      </c>
      <c r="AD111" s="7">
        <v>0.71699905033238365</v>
      </c>
      <c r="AE111" s="7">
        <v>0.73330727639893167</v>
      </c>
      <c r="AF111" s="7">
        <v>0.47718058793402485</v>
      </c>
      <c r="AG111" s="5"/>
      <c r="AH111" s="4">
        <v>114</v>
      </c>
      <c r="AI111" s="7">
        <v>0.86842105263157898</v>
      </c>
      <c r="AJ111" s="7">
        <v>0.92</v>
      </c>
      <c r="AK111" s="7">
        <v>0.76923076923076927</v>
      </c>
      <c r="AL111" s="7">
        <v>0.70219435736677127</v>
      </c>
      <c r="AM111" s="7">
        <v>0.56280525356581446</v>
      </c>
      <c r="AN111" s="7">
        <v>0.84158346116772809</v>
      </c>
      <c r="AO111" s="5"/>
      <c r="AP111" s="4">
        <v>113</v>
      </c>
      <c r="AQ111" s="7">
        <v>0.89380530973451322</v>
      </c>
      <c r="AR111" s="7">
        <v>0.94666666666666666</v>
      </c>
      <c r="AS111" s="7">
        <v>0.78947368421052633</v>
      </c>
      <c r="AT111" s="7">
        <v>0.75576368876080691</v>
      </c>
      <c r="AU111" s="7">
        <v>0.62606141395420678</v>
      </c>
      <c r="AV111" s="7">
        <v>0.88546596356740714</v>
      </c>
      <c r="AW111" s="5"/>
      <c r="AX111" s="4">
        <v>111</v>
      </c>
      <c r="AY111" s="7">
        <v>0.88288288288288286</v>
      </c>
      <c r="AZ111" s="7">
        <v>0.93333333333333335</v>
      </c>
      <c r="BA111" s="7">
        <v>0.77777777777777779</v>
      </c>
      <c r="BB111" s="7">
        <v>0.72685973878478138</v>
      </c>
      <c r="BC111" s="7">
        <v>0.58842326376243681</v>
      </c>
      <c r="BD111" s="7">
        <v>0.86529621380712596</v>
      </c>
      <c r="BE111" s="5"/>
      <c r="BF111" s="4">
        <v>124</v>
      </c>
      <c r="BG111" s="7">
        <v>0.7338709677419355</v>
      </c>
      <c r="BH111" s="7">
        <v>0.7407407407407407</v>
      </c>
      <c r="BI111" s="7">
        <v>0.72093023255813948</v>
      </c>
      <c r="BJ111" s="7">
        <v>0.44006568144499192</v>
      </c>
      <c r="BK111" s="7">
        <v>0.27995348882852461</v>
      </c>
      <c r="BL111" s="7">
        <v>0.60017787406145917</v>
      </c>
      <c r="BM111" s="2">
        <v>0.44528840561285338</v>
      </c>
      <c r="BN111" s="5"/>
      <c r="BO111" s="4">
        <v>113</v>
      </c>
      <c r="BP111" s="7">
        <v>0.69911504424778759</v>
      </c>
      <c r="BQ111" s="7">
        <v>0.69230769230769229</v>
      </c>
      <c r="BR111" s="7">
        <v>0.7142857142857143</v>
      </c>
      <c r="BS111" s="7">
        <v>0.36621577037281428</v>
      </c>
      <c r="BT111" s="7">
        <v>0.19650173650928868</v>
      </c>
      <c r="BU111" s="7">
        <v>0.53592980423633996</v>
      </c>
      <c r="BV111" s="2">
        <v>0.37936182705783822</v>
      </c>
      <c r="BW111" s="5"/>
      <c r="BX111" s="4">
        <v>112</v>
      </c>
      <c r="BY111" s="7">
        <v>0.7321428571428571</v>
      </c>
      <c r="BZ111" s="7">
        <v>0.71794871794871795</v>
      </c>
      <c r="CA111" s="7">
        <v>0.76470588235294112</v>
      </c>
      <c r="CB111" s="7">
        <v>0.43243243243243251</v>
      </c>
      <c r="CC111" s="7">
        <v>0.26660730460174337</v>
      </c>
      <c r="CD111" s="7">
        <v>0.5982575602631216</v>
      </c>
      <c r="CE111" s="2">
        <v>0.44844852933087498</v>
      </c>
    </row>
    <row r="112" spans="1:83" x14ac:dyDescent="0.25">
      <c r="A112" s="1" t="s">
        <v>798</v>
      </c>
      <c r="B112" s="1" t="s">
        <v>799</v>
      </c>
      <c r="C112" s="3" t="s">
        <v>333</v>
      </c>
      <c r="D112" s="1" t="s">
        <v>597</v>
      </c>
      <c r="E112" s="5"/>
      <c r="F112" s="4">
        <v>127</v>
      </c>
      <c r="G112" s="4">
        <v>16</v>
      </c>
      <c r="H112" s="6">
        <v>12.598425196850394</v>
      </c>
      <c r="I112" s="5"/>
      <c r="J112" s="4">
        <v>115</v>
      </c>
      <c r="K112" s="4">
        <v>14</v>
      </c>
      <c r="L112" s="6">
        <v>12.280701754385964</v>
      </c>
      <c r="M112" s="5"/>
      <c r="N112" s="4">
        <v>114</v>
      </c>
      <c r="O112" s="4">
        <v>19</v>
      </c>
      <c r="P112" s="6">
        <v>16.814159292035399</v>
      </c>
      <c r="Q112" s="5"/>
      <c r="R112" s="4">
        <v>125</v>
      </c>
      <c r="S112" s="4">
        <v>10</v>
      </c>
      <c r="T112" s="6">
        <v>8</v>
      </c>
      <c r="U112" s="5"/>
      <c r="V112" s="107">
        <v>0.9467662818850523</v>
      </c>
      <c r="W112" s="107">
        <v>0.78298384082095984</v>
      </c>
      <c r="X112" s="7">
        <v>0.88888888888888895</v>
      </c>
      <c r="Y112" s="7">
        <v>0.95567569941649466</v>
      </c>
      <c r="Z112" s="7">
        <v>0.9188069484861513</v>
      </c>
      <c r="AA112" s="5"/>
      <c r="AB112" s="107">
        <v>0.86238156410151845</v>
      </c>
      <c r="AC112" s="107">
        <v>0.29989709187153418</v>
      </c>
      <c r="AD112" s="7">
        <v>0.29565580618212195</v>
      </c>
      <c r="AE112" s="7">
        <v>0.95384644511605154</v>
      </c>
      <c r="AF112" s="7">
        <v>0.27894173401168376</v>
      </c>
      <c r="AG112" s="5"/>
      <c r="AH112" s="4">
        <v>114</v>
      </c>
      <c r="AI112" s="7">
        <v>0.95614035087719296</v>
      </c>
      <c r="AJ112" s="7">
        <v>0.8</v>
      </c>
      <c r="AK112" s="7">
        <v>0.97979797979797978</v>
      </c>
      <c r="AL112" s="7">
        <v>0.80249480249480254</v>
      </c>
      <c r="AM112" s="7">
        <v>0.63520244163314921</v>
      </c>
      <c r="AN112" s="7">
        <v>0.96978716335645598</v>
      </c>
      <c r="AO112" s="5"/>
      <c r="AP112" s="4">
        <v>113</v>
      </c>
      <c r="AQ112" s="7">
        <v>0.92920353982300885</v>
      </c>
      <c r="AR112" s="7">
        <v>0.8666666666666667</v>
      </c>
      <c r="AS112" s="7">
        <v>0.93877551020408168</v>
      </c>
      <c r="AT112" s="7">
        <v>0.72371638141809291</v>
      </c>
      <c r="AU112" s="7">
        <v>0.54375608800445563</v>
      </c>
      <c r="AV112" s="7">
        <v>0.90367667483173031</v>
      </c>
      <c r="AW112" s="5"/>
      <c r="AX112" s="4">
        <v>111</v>
      </c>
      <c r="AY112" s="7">
        <v>0.95495495495495497</v>
      </c>
      <c r="AZ112" s="7">
        <v>1</v>
      </c>
      <c r="BA112" s="7">
        <v>0.94845360824742264</v>
      </c>
      <c r="BB112" s="7">
        <v>0.82274033854998407</v>
      </c>
      <c r="BC112" s="7">
        <v>0.67331234163506692</v>
      </c>
      <c r="BD112" s="7">
        <v>0.97216833546490122</v>
      </c>
      <c r="BE112" s="5"/>
      <c r="BF112" s="4">
        <v>124</v>
      </c>
      <c r="BG112" s="7">
        <v>0.86290322580645162</v>
      </c>
      <c r="BH112" s="7">
        <v>0.26666666666666666</v>
      </c>
      <c r="BI112" s="7">
        <v>0.94495412844036697</v>
      </c>
      <c r="BJ112" s="7">
        <v>0.2471428571428573</v>
      </c>
      <c r="BK112" s="7">
        <v>-3.7307542295842724E-3</v>
      </c>
      <c r="BL112" s="7">
        <v>0.49801646851529885</v>
      </c>
      <c r="BM112" s="2">
        <v>0.25343395123335155</v>
      </c>
      <c r="BN112" s="5"/>
      <c r="BO112" s="4">
        <v>113</v>
      </c>
      <c r="BP112" s="7">
        <v>0.88495575221238942</v>
      </c>
      <c r="BQ112" s="7">
        <v>0.35714285714285715</v>
      </c>
      <c r="BR112" s="7">
        <v>0.95959595959595956</v>
      </c>
      <c r="BS112" s="7">
        <v>0.3740945888368129</v>
      </c>
      <c r="BT112" s="7">
        <v>0.10563372014816708</v>
      </c>
      <c r="BU112" s="7">
        <v>0.64255545752545873</v>
      </c>
      <c r="BV112" s="2">
        <v>0.38542952584000711</v>
      </c>
      <c r="BW112" s="5"/>
      <c r="BX112" s="4">
        <v>112</v>
      </c>
      <c r="BY112" s="7">
        <v>0.8392857142857143</v>
      </c>
      <c r="BZ112" s="7">
        <v>0.26315789473684209</v>
      </c>
      <c r="CA112" s="7">
        <v>0.956989247311828</v>
      </c>
      <c r="CB112" s="7">
        <v>0.27845382963493231</v>
      </c>
      <c r="CC112" s="7">
        <v>4.1618487876766065E-2</v>
      </c>
      <c r="CD112" s="7">
        <v>0.5152891713930986</v>
      </c>
      <c r="CE112" s="2">
        <v>0.30394251971934921</v>
      </c>
    </row>
    <row r="113" spans="1:83" x14ac:dyDescent="0.25">
      <c r="A113" s="1" t="s">
        <v>800</v>
      </c>
      <c r="B113" s="1" t="s">
        <v>801</v>
      </c>
      <c r="C113" s="3" t="s">
        <v>333</v>
      </c>
      <c r="D113" s="1" t="s">
        <v>597</v>
      </c>
      <c r="E113" s="5"/>
      <c r="F113" s="4">
        <v>127</v>
      </c>
      <c r="G113" s="4">
        <v>115</v>
      </c>
      <c r="H113" s="6">
        <v>90.551181102362207</v>
      </c>
      <c r="I113" s="5"/>
      <c r="J113" s="4">
        <v>115</v>
      </c>
      <c r="K113" s="4">
        <v>99</v>
      </c>
      <c r="L113" s="6">
        <v>86.84210526315789</v>
      </c>
      <c r="M113" s="5"/>
      <c r="N113" s="4">
        <v>114</v>
      </c>
      <c r="O113" s="4">
        <v>102</v>
      </c>
      <c r="P113" s="6">
        <v>90.26548672566372</v>
      </c>
      <c r="Q113" s="5"/>
      <c r="R113" s="4">
        <v>125</v>
      </c>
      <c r="S113" s="4">
        <v>112</v>
      </c>
      <c r="T113" s="6">
        <v>89.600000000000009</v>
      </c>
      <c r="U113" s="5"/>
      <c r="V113" s="107">
        <v>0.93483329626785605</v>
      </c>
      <c r="W113" s="107">
        <v>0.66334967210648743</v>
      </c>
      <c r="X113" s="7">
        <v>0.96380243035725621</v>
      </c>
      <c r="Y113" s="7">
        <v>0.71515151515151509</v>
      </c>
      <c r="Z113" s="7">
        <v>0.83412848081250002</v>
      </c>
      <c r="AA113" s="5"/>
      <c r="AB113" s="107">
        <v>0.89694377608308529</v>
      </c>
      <c r="AC113" s="107">
        <v>0.45716808707079615</v>
      </c>
      <c r="AD113" s="7">
        <v>0.93935680332739158</v>
      </c>
      <c r="AE113" s="7">
        <v>0.53333333333333333</v>
      </c>
      <c r="AF113" s="7">
        <v>0.46962144985162735</v>
      </c>
      <c r="AG113" s="5"/>
      <c r="AH113" s="4">
        <v>114</v>
      </c>
      <c r="AI113" s="7">
        <v>0.94736842105263153</v>
      </c>
      <c r="AJ113" s="7">
        <v>0.95145631067961167</v>
      </c>
      <c r="AK113" s="7">
        <v>0.90909090909090906</v>
      </c>
      <c r="AL113" s="7">
        <v>0.7403189066059227</v>
      </c>
      <c r="AM113" s="7">
        <v>0.54355936683215866</v>
      </c>
      <c r="AN113" s="7">
        <v>0.93707844637968685</v>
      </c>
      <c r="AO113" s="5"/>
      <c r="AP113" s="4">
        <v>113</v>
      </c>
      <c r="AQ113" s="7">
        <v>0.92920353982300885</v>
      </c>
      <c r="AR113" s="7">
        <v>0.96078431372549022</v>
      </c>
      <c r="AS113" s="7">
        <v>0.63636363636363635</v>
      </c>
      <c r="AT113" s="7">
        <v>0.59714795008912669</v>
      </c>
      <c r="AU113" s="7">
        <v>0.34375159712793313</v>
      </c>
      <c r="AV113" s="7">
        <v>0.85054430305032036</v>
      </c>
      <c r="AW113" s="5"/>
      <c r="AX113" s="4">
        <v>111</v>
      </c>
      <c r="AY113" s="7">
        <v>0.92792792792792789</v>
      </c>
      <c r="AZ113" s="7">
        <v>0.97916666666666663</v>
      </c>
      <c r="BA113" s="7">
        <v>0.6</v>
      </c>
      <c r="BB113" s="7">
        <v>0.65258215962441302</v>
      </c>
      <c r="BC113" s="7">
        <v>0.43102426361261348</v>
      </c>
      <c r="BD113" s="7">
        <v>0.87414005563621267</v>
      </c>
      <c r="BE113" s="5"/>
      <c r="BF113" s="4">
        <v>124</v>
      </c>
      <c r="BG113" s="7">
        <v>0.89516129032258063</v>
      </c>
      <c r="BH113" s="7">
        <v>0.9375</v>
      </c>
      <c r="BI113" s="7">
        <v>0.5</v>
      </c>
      <c r="BJ113" s="7">
        <v>0.42180774748923971</v>
      </c>
      <c r="BK113" s="7">
        <v>0.16232603833115675</v>
      </c>
      <c r="BL113" s="7">
        <v>0.68128945664732266</v>
      </c>
      <c r="BM113" s="2">
        <v>0.42222556563338071</v>
      </c>
      <c r="BN113" s="5"/>
      <c r="BO113" s="4">
        <v>113</v>
      </c>
      <c r="BP113" s="7">
        <v>0.88495575221238942</v>
      </c>
      <c r="BQ113" s="7">
        <v>0.93939393939393945</v>
      </c>
      <c r="BR113" s="7">
        <v>0.5</v>
      </c>
      <c r="BS113" s="7">
        <v>0.45329363602530687</v>
      </c>
      <c r="BT113" s="7">
        <v>0.20264669468557667</v>
      </c>
      <c r="BU113" s="7">
        <v>0.70394057736503712</v>
      </c>
      <c r="BV113" s="2">
        <v>0.45369500861168932</v>
      </c>
      <c r="BW113" s="5"/>
      <c r="BX113" s="4">
        <v>112</v>
      </c>
      <c r="BY113" s="7">
        <v>0.9107142857142857</v>
      </c>
      <c r="BZ113" s="7">
        <v>0.94117647058823528</v>
      </c>
      <c r="CA113" s="7">
        <v>0.6</v>
      </c>
      <c r="CB113" s="7">
        <v>0.49640287769784192</v>
      </c>
      <c r="CC113" s="7">
        <v>0.2271147075748492</v>
      </c>
      <c r="CD113" s="7">
        <v>0.76569104782083464</v>
      </c>
      <c r="CE113" s="2">
        <v>0.49894005298290922</v>
      </c>
    </row>
    <row r="114" spans="1:83" x14ac:dyDescent="0.25">
      <c r="A114" s="1" t="s">
        <v>802</v>
      </c>
      <c r="B114" s="1" t="s">
        <v>803</v>
      </c>
      <c r="C114" s="3" t="s">
        <v>333</v>
      </c>
      <c r="D114" s="1" t="s">
        <v>597</v>
      </c>
      <c r="E114" s="5"/>
      <c r="F114" s="4">
        <v>127</v>
      </c>
      <c r="G114" s="4">
        <v>108</v>
      </c>
      <c r="H114" s="6">
        <v>85.039370078740163</v>
      </c>
      <c r="I114" s="5"/>
      <c r="J114" s="4">
        <v>115</v>
      </c>
      <c r="K114" s="4">
        <v>99</v>
      </c>
      <c r="L114" s="6">
        <v>86.84210526315789</v>
      </c>
      <c r="M114" s="5"/>
      <c r="N114" s="4">
        <v>114</v>
      </c>
      <c r="O114" s="4">
        <v>99</v>
      </c>
      <c r="P114" s="6">
        <v>87.61061946902656</v>
      </c>
      <c r="Q114" s="5"/>
      <c r="R114" s="4">
        <v>125</v>
      </c>
      <c r="S114" s="4">
        <v>77</v>
      </c>
      <c r="T114" s="6">
        <v>61.6</v>
      </c>
      <c r="U114" s="5"/>
      <c r="V114" s="107">
        <v>0.92303248754110423</v>
      </c>
      <c r="W114" s="107">
        <v>0.67215987583450465</v>
      </c>
      <c r="X114" s="7">
        <v>0.96538516609392899</v>
      </c>
      <c r="Y114" s="7">
        <v>0.67320261437908502</v>
      </c>
      <c r="Z114" s="7">
        <v>0.68502846591783351</v>
      </c>
      <c r="AA114" s="5"/>
      <c r="AB114" s="107">
        <v>0.71058990253252319</v>
      </c>
      <c r="AC114" s="107">
        <v>0.2893580731826309</v>
      </c>
      <c r="AD114" s="7">
        <v>0.69320985493492226</v>
      </c>
      <c r="AE114" s="7">
        <v>0.82307692307692315</v>
      </c>
      <c r="AF114" s="7">
        <v>0.4449251115751901</v>
      </c>
      <c r="AG114" s="5"/>
      <c r="AH114" s="4">
        <v>114</v>
      </c>
      <c r="AI114" s="7">
        <v>0.92982456140350878</v>
      </c>
      <c r="AJ114" s="7">
        <v>0.96907216494845361</v>
      </c>
      <c r="AK114" s="7">
        <v>0.70588235294117652</v>
      </c>
      <c r="AL114" s="7">
        <v>0.7093690248565967</v>
      </c>
      <c r="AM114" s="7">
        <v>0.5200197452971097</v>
      </c>
      <c r="AN114" s="7">
        <v>0.89871830441608358</v>
      </c>
      <c r="AO114" s="5"/>
      <c r="AP114" s="4">
        <v>113</v>
      </c>
      <c r="AQ114" s="7">
        <v>0.92035398230088494</v>
      </c>
      <c r="AR114" s="7">
        <v>0.96875</v>
      </c>
      <c r="AS114" s="7">
        <v>0.6470588235294118</v>
      </c>
      <c r="AT114" s="7">
        <v>0.66402378592666</v>
      </c>
      <c r="AU114" s="7">
        <v>0.4609360938546786</v>
      </c>
      <c r="AV114" s="7">
        <v>0.86711147799864141</v>
      </c>
      <c r="AW114" s="5"/>
      <c r="AX114" s="4">
        <v>111</v>
      </c>
      <c r="AY114" s="7">
        <v>0.91891891891891897</v>
      </c>
      <c r="AZ114" s="7">
        <v>0.95833333333333337</v>
      </c>
      <c r="BA114" s="7">
        <v>0.66666666666666663</v>
      </c>
      <c r="BB114" s="7">
        <v>0.64308681672025725</v>
      </c>
      <c r="BC114" s="7">
        <v>0.42825533934072968</v>
      </c>
      <c r="BD114" s="7">
        <v>0.85791829409978482</v>
      </c>
      <c r="BE114" s="5"/>
      <c r="BF114" s="4">
        <v>124</v>
      </c>
      <c r="BG114" s="7">
        <v>0.70967741935483875</v>
      </c>
      <c r="BH114" s="7">
        <v>0.68867924528301883</v>
      </c>
      <c r="BI114" s="7">
        <v>0.83333333333333337</v>
      </c>
      <c r="BJ114" s="7">
        <v>0.30855018587360594</v>
      </c>
      <c r="BK114" s="7">
        <v>0.15692416063410938</v>
      </c>
      <c r="BL114" s="7">
        <v>0.46017621111310247</v>
      </c>
      <c r="BM114" s="2">
        <v>0.37752241143458709</v>
      </c>
      <c r="BN114" s="5"/>
      <c r="BO114" s="4">
        <v>113</v>
      </c>
      <c r="BP114" s="7">
        <v>0.72566371681415931</v>
      </c>
      <c r="BQ114" s="7">
        <v>0.70408163265306123</v>
      </c>
      <c r="BR114" s="7">
        <v>0.8666666666666667</v>
      </c>
      <c r="BS114" s="7">
        <v>0.32387569967187801</v>
      </c>
      <c r="BT114" s="7">
        <v>0.16364533676199927</v>
      </c>
      <c r="BU114" s="7">
        <v>0.48410606258175681</v>
      </c>
      <c r="BV114" s="2">
        <v>0.40072780163401667</v>
      </c>
      <c r="BW114" s="5"/>
      <c r="BX114" s="4">
        <v>112</v>
      </c>
      <c r="BY114" s="7">
        <v>0.6964285714285714</v>
      </c>
      <c r="BZ114" s="7">
        <v>0.68686868686868685</v>
      </c>
      <c r="CA114" s="7">
        <v>0.76923076923076927</v>
      </c>
      <c r="CB114" s="7">
        <v>0.23564833400240878</v>
      </c>
      <c r="CC114" s="7">
        <v>7.6892769845451236E-2</v>
      </c>
      <c r="CD114" s="7">
        <v>0.39440389815936633</v>
      </c>
      <c r="CE114" s="2">
        <v>0.30326879459672862</v>
      </c>
    </row>
    <row r="115" spans="1:83" x14ac:dyDescent="0.25">
      <c r="A115" s="1" t="s">
        <v>804</v>
      </c>
      <c r="B115" s="1" t="s">
        <v>805</v>
      </c>
      <c r="C115" s="3" t="s">
        <v>333</v>
      </c>
      <c r="D115" s="1" t="s">
        <v>597</v>
      </c>
      <c r="E115" s="5"/>
      <c r="F115" s="4">
        <v>127</v>
      </c>
      <c r="G115" s="4">
        <v>70</v>
      </c>
      <c r="H115" s="6">
        <v>55.118110236220474</v>
      </c>
      <c r="I115" s="5"/>
      <c r="J115" s="4">
        <v>115</v>
      </c>
      <c r="K115" s="4">
        <v>64</v>
      </c>
      <c r="L115" s="6">
        <v>56.140350877192979</v>
      </c>
      <c r="M115" s="5"/>
      <c r="N115" s="4">
        <v>114</v>
      </c>
      <c r="O115" s="4">
        <v>61</v>
      </c>
      <c r="P115" s="6">
        <v>53.982300884955755</v>
      </c>
      <c r="Q115" s="5"/>
      <c r="R115" s="4">
        <v>125</v>
      </c>
      <c r="S115" s="4">
        <v>44</v>
      </c>
      <c r="T115" s="6">
        <v>35.200000000000003</v>
      </c>
      <c r="U115" s="5"/>
      <c r="V115" s="107">
        <v>0.91107502472197399</v>
      </c>
      <c r="W115" s="107">
        <v>0.81986091141213058</v>
      </c>
      <c r="X115" s="7">
        <v>0.90587324861518415</v>
      </c>
      <c r="Y115" s="7">
        <v>0.91808390022675734</v>
      </c>
      <c r="Z115" s="7">
        <v>0.92931037715432585</v>
      </c>
      <c r="AA115" s="5"/>
      <c r="AB115" s="107">
        <v>0.65603377377214089</v>
      </c>
      <c r="AC115" s="107">
        <v>0.33077513660702845</v>
      </c>
      <c r="AD115" s="7">
        <v>0.50781201369436668</v>
      </c>
      <c r="AE115" s="7">
        <v>0.83514652014652013</v>
      </c>
      <c r="AF115" s="7">
        <v>0.40520149963879382</v>
      </c>
      <c r="AG115" s="5"/>
      <c r="AH115" s="4">
        <v>114</v>
      </c>
      <c r="AI115" s="7">
        <v>0.94736842105263153</v>
      </c>
      <c r="AJ115" s="7">
        <v>0.93939393939393945</v>
      </c>
      <c r="AK115" s="7">
        <v>0.95833333333333337</v>
      </c>
      <c r="AL115" s="7">
        <v>0.89265536723163841</v>
      </c>
      <c r="AM115" s="7">
        <v>0.80911652152414593</v>
      </c>
      <c r="AN115" s="7">
        <v>0.976194212939131</v>
      </c>
      <c r="AO115" s="5"/>
      <c r="AP115" s="4">
        <v>113</v>
      </c>
      <c r="AQ115" s="7">
        <v>0.88495575221238942</v>
      </c>
      <c r="AR115" s="7">
        <v>0.875</v>
      </c>
      <c r="AS115" s="7">
        <v>0.89795918367346939</v>
      </c>
      <c r="AT115" s="7">
        <v>0.76745290485990192</v>
      </c>
      <c r="AU115" s="7">
        <v>0.64874255026770089</v>
      </c>
      <c r="AV115" s="7">
        <v>0.88616325945210284</v>
      </c>
      <c r="AW115" s="5"/>
      <c r="AX115" s="4">
        <v>111</v>
      </c>
      <c r="AY115" s="7">
        <v>0.90090090090090091</v>
      </c>
      <c r="AZ115" s="7">
        <v>0.90322580645161288</v>
      </c>
      <c r="BA115" s="7">
        <v>0.89795918367346939</v>
      </c>
      <c r="BB115" s="7">
        <v>0.79947446214485141</v>
      </c>
      <c r="BC115" s="7">
        <v>0.68704603092923011</v>
      </c>
      <c r="BD115" s="7">
        <v>0.91190289336047259</v>
      </c>
      <c r="BE115" s="5"/>
      <c r="BF115" s="4">
        <v>124</v>
      </c>
      <c r="BG115" s="7">
        <v>0.66129032258064513</v>
      </c>
      <c r="BH115" s="7">
        <v>0.51470588235294112</v>
      </c>
      <c r="BI115" s="7">
        <v>0.8392857142857143</v>
      </c>
      <c r="BJ115" s="7">
        <v>0.34109311740890691</v>
      </c>
      <c r="BK115" s="7">
        <v>0.18988780799144672</v>
      </c>
      <c r="BL115" s="7">
        <v>0.4922984268263671</v>
      </c>
      <c r="BM115" s="2">
        <v>0.36818839061747333</v>
      </c>
      <c r="BN115" s="5"/>
      <c r="BO115" s="4">
        <v>113</v>
      </c>
      <c r="BP115" s="7">
        <v>0.63716814159292035</v>
      </c>
      <c r="BQ115" s="7">
        <v>0.49206349206349204</v>
      </c>
      <c r="BR115" s="7">
        <v>0.82</v>
      </c>
      <c r="BS115" s="7">
        <v>0.29792392786785876</v>
      </c>
      <c r="BT115" s="7">
        <v>0.13859444625612863</v>
      </c>
      <c r="BU115" s="7">
        <v>0.45725340947958887</v>
      </c>
      <c r="BV115" s="2">
        <v>0.32412073510362455</v>
      </c>
      <c r="BW115" s="5"/>
      <c r="BX115" s="4">
        <v>112</v>
      </c>
      <c r="BY115" s="7">
        <v>0.6696428571428571</v>
      </c>
      <c r="BZ115" s="7">
        <v>0.51666666666666672</v>
      </c>
      <c r="CA115" s="7">
        <v>0.84615384615384615</v>
      </c>
      <c r="CB115" s="7">
        <v>0.35330836454431963</v>
      </c>
      <c r="CC115" s="7">
        <v>0.1938540841582245</v>
      </c>
      <c r="CD115" s="7">
        <v>0.51276264493041479</v>
      </c>
      <c r="CE115" s="2">
        <v>0.3798178720334115</v>
      </c>
    </row>
    <row r="116" spans="1:83" x14ac:dyDescent="0.25">
      <c r="A116" s="1" t="s">
        <v>806</v>
      </c>
      <c r="B116" s="1" t="s">
        <v>807</v>
      </c>
      <c r="C116" s="3" t="s">
        <v>333</v>
      </c>
      <c r="D116" s="1" t="s">
        <v>597</v>
      </c>
      <c r="E116" s="5"/>
      <c r="F116" s="4">
        <v>127</v>
      </c>
      <c r="G116" s="4">
        <v>53</v>
      </c>
      <c r="H116" s="6">
        <v>41.732283464566933</v>
      </c>
      <c r="I116" s="5"/>
      <c r="J116" s="4">
        <v>115</v>
      </c>
      <c r="K116" s="4">
        <v>45</v>
      </c>
      <c r="L116" s="6">
        <v>39.473684210526315</v>
      </c>
      <c r="M116" s="5"/>
      <c r="N116" s="4">
        <v>114</v>
      </c>
      <c r="O116" s="4">
        <v>43</v>
      </c>
      <c r="P116" s="6">
        <v>38.053097345132748</v>
      </c>
      <c r="Q116" s="5"/>
      <c r="R116" s="4">
        <v>125</v>
      </c>
      <c r="S116" s="4">
        <v>27</v>
      </c>
      <c r="T116" s="6">
        <v>21.6</v>
      </c>
      <c r="U116" s="5"/>
      <c r="V116" s="107">
        <v>0.94070852408067129</v>
      </c>
      <c r="W116" s="107">
        <v>0.8762863012932306</v>
      </c>
      <c r="X116" s="7">
        <v>0.89921824629271441</v>
      </c>
      <c r="Y116" s="7">
        <v>0.96992311171415646</v>
      </c>
      <c r="Z116" s="7">
        <v>1.0048886683898115</v>
      </c>
      <c r="AA116" s="5"/>
      <c r="AB116" s="107">
        <v>0.76822757364435923</v>
      </c>
      <c r="AC116" s="107">
        <v>0.47570433114903571</v>
      </c>
      <c r="AD116" s="7">
        <v>0.47184787649903931</v>
      </c>
      <c r="AE116" s="7">
        <v>0.96644406554892492</v>
      </c>
      <c r="AF116" s="7">
        <v>0.55247284824029597</v>
      </c>
      <c r="AG116" s="5"/>
      <c r="AH116" s="4">
        <v>114</v>
      </c>
      <c r="AI116" s="7">
        <v>0.97368421052631582</v>
      </c>
      <c r="AJ116" s="7">
        <v>0.9375</v>
      </c>
      <c r="AK116" s="7">
        <v>1</v>
      </c>
      <c r="AL116" s="7">
        <v>0.94555873925501432</v>
      </c>
      <c r="AM116" s="7">
        <v>0.88485993248650852</v>
      </c>
      <c r="AN116" s="7">
        <v>1</v>
      </c>
      <c r="AO116" s="5"/>
      <c r="AP116" s="4">
        <v>113</v>
      </c>
      <c r="AQ116" s="7">
        <v>0.91150442477876104</v>
      </c>
      <c r="AR116" s="7">
        <v>0.85106382978723405</v>
      </c>
      <c r="AS116" s="7">
        <v>0.95454545454545459</v>
      </c>
      <c r="AT116" s="7">
        <v>0.81560052219321155</v>
      </c>
      <c r="AU116" s="7">
        <v>0.7068509617799732</v>
      </c>
      <c r="AV116" s="7">
        <v>0.9243500826064498</v>
      </c>
      <c r="AW116" s="5"/>
      <c r="AX116" s="4">
        <v>111</v>
      </c>
      <c r="AY116" s="7">
        <v>0.93693693693693691</v>
      </c>
      <c r="AZ116" s="7">
        <v>0.90909090909090906</v>
      </c>
      <c r="BA116" s="7">
        <v>0.95522388059701491</v>
      </c>
      <c r="BB116" s="7">
        <v>0.86769964243146602</v>
      </c>
      <c r="BC116" s="7">
        <v>0.77289009149053356</v>
      </c>
      <c r="BD116" s="7">
        <v>0.9625091933723986</v>
      </c>
      <c r="BE116" s="5"/>
      <c r="BF116" s="4">
        <v>124</v>
      </c>
      <c r="BG116" s="7">
        <v>0.75806451612903225</v>
      </c>
      <c r="BH116" s="7">
        <v>0.46153846153846156</v>
      </c>
      <c r="BI116" s="7">
        <v>0.97222222222222221</v>
      </c>
      <c r="BJ116" s="7">
        <v>0.46613088404133191</v>
      </c>
      <c r="BK116" s="7">
        <v>0.31949851633049542</v>
      </c>
      <c r="BL116" s="7">
        <v>0.61276325175216839</v>
      </c>
      <c r="BM116" s="2">
        <v>0.52579735011307382</v>
      </c>
      <c r="BN116" s="5"/>
      <c r="BO116" s="4">
        <v>113</v>
      </c>
      <c r="BP116" s="7">
        <v>0.77876106194690264</v>
      </c>
      <c r="BQ116" s="7">
        <v>0.48888888888888887</v>
      </c>
      <c r="BR116" s="7">
        <v>0.97058823529411764</v>
      </c>
      <c r="BS116" s="7">
        <v>0.49884690438176332</v>
      </c>
      <c r="BT116" s="7">
        <v>0.34266160824833547</v>
      </c>
      <c r="BU116" s="7">
        <v>0.65503220051519118</v>
      </c>
      <c r="BV116" s="2">
        <v>0.54995098377143925</v>
      </c>
      <c r="BW116" s="5"/>
      <c r="BX116" s="4">
        <v>112</v>
      </c>
      <c r="BY116" s="7">
        <v>0.7678571428571429</v>
      </c>
      <c r="BZ116" s="7">
        <v>0.46511627906976744</v>
      </c>
      <c r="CA116" s="7">
        <v>0.95652173913043481</v>
      </c>
      <c r="CB116" s="7">
        <v>0.46213520502401195</v>
      </c>
      <c r="CC116" s="7">
        <v>0.29931069535587779</v>
      </c>
      <c r="CD116" s="7">
        <v>0.62495971469214617</v>
      </c>
      <c r="CE116" s="2">
        <v>0.50762104077726267</v>
      </c>
    </row>
    <row r="117" spans="1:83" x14ac:dyDescent="0.25">
      <c r="A117" s="1" t="s">
        <v>808</v>
      </c>
      <c r="B117" s="1" t="s">
        <v>809</v>
      </c>
      <c r="C117" s="3" t="s">
        <v>333</v>
      </c>
      <c r="D117" s="1" t="s">
        <v>597</v>
      </c>
      <c r="E117" s="5"/>
      <c r="F117" s="4">
        <v>127</v>
      </c>
      <c r="G117" s="4">
        <v>84</v>
      </c>
      <c r="H117" s="6">
        <v>66.141732283464577</v>
      </c>
      <c r="I117" s="5"/>
      <c r="J117" s="4">
        <v>115</v>
      </c>
      <c r="K117" s="4">
        <v>74</v>
      </c>
      <c r="L117" s="6">
        <v>64.912280701754383</v>
      </c>
      <c r="M117" s="5"/>
      <c r="N117" s="4">
        <v>114</v>
      </c>
      <c r="O117" s="4">
        <v>75</v>
      </c>
      <c r="P117" s="6">
        <v>66.371681415929203</v>
      </c>
      <c r="Q117" s="5"/>
      <c r="R117" s="4">
        <v>125</v>
      </c>
      <c r="S117" s="4">
        <v>52</v>
      </c>
      <c r="T117" s="6">
        <v>41.6</v>
      </c>
      <c r="U117" s="5"/>
      <c r="V117" s="107">
        <v>0.93183029326485312</v>
      </c>
      <c r="W117" s="107">
        <v>0.8473565250855789</v>
      </c>
      <c r="X117" s="7">
        <v>0.94696581196581198</v>
      </c>
      <c r="Y117" s="7">
        <v>0.90437097016044388</v>
      </c>
      <c r="Z117" s="7">
        <v>0.86243674447499108</v>
      </c>
      <c r="AA117" s="5"/>
      <c r="AB117" s="107">
        <v>0.6594279733017957</v>
      </c>
      <c r="AC117" s="107">
        <v>0.35479884930959482</v>
      </c>
      <c r="AD117" s="7">
        <v>0.55663880748218098</v>
      </c>
      <c r="AE117" s="7">
        <v>0.86297742395303367</v>
      </c>
      <c r="AF117" s="7">
        <v>0.43691366181987318</v>
      </c>
      <c r="AG117" s="5"/>
      <c r="AH117" s="4">
        <v>114</v>
      </c>
      <c r="AI117" s="7">
        <v>0.94736842105263153</v>
      </c>
      <c r="AJ117" s="7">
        <v>0.9358974358974359</v>
      </c>
      <c r="AK117" s="7">
        <v>0.97222222222222221</v>
      </c>
      <c r="AL117" s="7">
        <v>0.88174273858921159</v>
      </c>
      <c r="AM117" s="7">
        <v>0.78997101992799346</v>
      </c>
      <c r="AN117" s="7">
        <v>0.97351445725042973</v>
      </c>
      <c r="AO117" s="5"/>
      <c r="AP117" s="4">
        <v>113</v>
      </c>
      <c r="AQ117" s="7">
        <v>0.92920353982300885</v>
      </c>
      <c r="AR117" s="7">
        <v>0.94666666666666666</v>
      </c>
      <c r="AS117" s="7">
        <v>0.89473684210526316</v>
      </c>
      <c r="AT117" s="7">
        <v>0.84140350877192982</v>
      </c>
      <c r="AU117" s="7">
        <v>0.73561926501721009</v>
      </c>
      <c r="AV117" s="7">
        <v>0.94718775252664955</v>
      </c>
      <c r="AW117" s="5"/>
      <c r="AX117" s="4">
        <v>111</v>
      </c>
      <c r="AY117" s="7">
        <v>0.91891891891891897</v>
      </c>
      <c r="AZ117" s="7">
        <v>0.95833333333333337</v>
      </c>
      <c r="BA117" s="7">
        <v>0.84615384615384615</v>
      </c>
      <c r="BB117" s="7">
        <v>0.81892332789559541</v>
      </c>
      <c r="BC117" s="7">
        <v>0.70591456275144338</v>
      </c>
      <c r="BD117" s="7">
        <v>0.93193209303974744</v>
      </c>
      <c r="BE117" s="5"/>
      <c r="BF117" s="4">
        <v>124</v>
      </c>
      <c r="BG117" s="7">
        <v>0.64516129032258063</v>
      </c>
      <c r="BH117" s="7">
        <v>0.54216867469879515</v>
      </c>
      <c r="BI117" s="7">
        <v>0.85365853658536583</v>
      </c>
      <c r="BJ117" s="7">
        <v>0.33055214723926385</v>
      </c>
      <c r="BK117" s="7">
        <v>0.18999646707577425</v>
      </c>
      <c r="BL117" s="7">
        <v>0.47110782740275348</v>
      </c>
      <c r="BM117" s="2">
        <v>0.37843396066404311</v>
      </c>
      <c r="BN117" s="5"/>
      <c r="BO117" s="4">
        <v>113</v>
      </c>
      <c r="BP117" s="7">
        <v>0.69026548672566368</v>
      </c>
      <c r="BQ117" s="7">
        <v>0.58108108108108103</v>
      </c>
      <c r="BR117" s="7">
        <v>0.89743589743589747</v>
      </c>
      <c r="BS117" s="7">
        <v>0.4111954741700164</v>
      </c>
      <c r="BT117" s="7">
        <v>0.26585202391800555</v>
      </c>
      <c r="BU117" s="7">
        <v>0.55653892442202724</v>
      </c>
      <c r="BV117" s="2">
        <v>0.46155623116096722</v>
      </c>
      <c r="BW117" s="5"/>
      <c r="BX117" s="4">
        <v>112</v>
      </c>
      <c r="BY117" s="7">
        <v>0.6428571428571429</v>
      </c>
      <c r="BZ117" s="7">
        <v>0.54666666666666663</v>
      </c>
      <c r="CA117" s="7">
        <v>0.83783783783783783</v>
      </c>
      <c r="CB117" s="7">
        <v>0.32264892651950416</v>
      </c>
      <c r="CC117" s="7">
        <v>0.17258310601958152</v>
      </c>
      <c r="CD117" s="7">
        <v>0.47271474701942684</v>
      </c>
      <c r="CE117" s="2">
        <v>0.36646062537872254</v>
      </c>
    </row>
    <row r="118" spans="1:83" x14ac:dyDescent="0.25">
      <c r="A118" s="1" t="s">
        <v>810</v>
      </c>
      <c r="B118" s="1" t="s">
        <v>811</v>
      </c>
      <c r="C118" s="3" t="s">
        <v>333</v>
      </c>
      <c r="D118" s="1" t="s">
        <v>597</v>
      </c>
      <c r="E118" s="5"/>
      <c r="F118" s="4">
        <v>127</v>
      </c>
      <c r="G118" s="4">
        <v>64</v>
      </c>
      <c r="H118" s="6">
        <v>50.393700787401578</v>
      </c>
      <c r="I118" s="5"/>
      <c r="J118" s="4">
        <v>115</v>
      </c>
      <c r="K118" s="4">
        <v>59</v>
      </c>
      <c r="L118" s="6">
        <v>51.754385964912281</v>
      </c>
      <c r="M118" s="5"/>
      <c r="N118" s="4">
        <v>114</v>
      </c>
      <c r="O118" s="4">
        <v>63</v>
      </c>
      <c r="P118" s="6">
        <v>55.752212389380531</v>
      </c>
      <c r="Q118" s="5"/>
      <c r="R118" s="4">
        <v>125</v>
      </c>
      <c r="S118" s="4">
        <v>34</v>
      </c>
      <c r="T118" s="6">
        <v>27.200000000000003</v>
      </c>
      <c r="U118" s="5"/>
      <c r="V118" s="107">
        <v>0.90227582030097164</v>
      </c>
      <c r="W118" s="107">
        <v>0.80397058498447249</v>
      </c>
      <c r="X118" s="7">
        <v>0.93637830207703165</v>
      </c>
      <c r="Y118" s="7">
        <v>0.8661129668081009</v>
      </c>
      <c r="Z118" s="7">
        <v>0.80137337591565194</v>
      </c>
      <c r="AA118" s="5"/>
      <c r="AB118" s="107">
        <v>0.63196256949825313</v>
      </c>
      <c r="AC118" s="107">
        <v>0.28687078736997529</v>
      </c>
      <c r="AD118" s="7">
        <v>0.39413505515200431</v>
      </c>
      <c r="AE118" s="7">
        <v>0.9023353117810573</v>
      </c>
      <c r="AF118" s="7">
        <v>0.36388958779504277</v>
      </c>
      <c r="AG118" s="5"/>
      <c r="AH118" s="4">
        <v>114</v>
      </c>
      <c r="AI118" s="7">
        <v>0.91228070175438591</v>
      </c>
      <c r="AJ118" s="7">
        <v>0.92982456140350878</v>
      </c>
      <c r="AK118" s="7">
        <v>0.89473684210526316</v>
      </c>
      <c r="AL118" s="7">
        <v>0.82456140350877194</v>
      </c>
      <c r="AM118" s="7">
        <v>0.72076794718046222</v>
      </c>
      <c r="AN118" s="7">
        <v>0.92835485983708166</v>
      </c>
      <c r="AO118" s="5"/>
      <c r="AP118" s="4">
        <v>113</v>
      </c>
      <c r="AQ118" s="7">
        <v>0.90265486725663713</v>
      </c>
      <c r="AR118" s="7">
        <v>0.94827586206896552</v>
      </c>
      <c r="AS118" s="7">
        <v>0.8545454545454545</v>
      </c>
      <c r="AT118" s="7">
        <v>0.80471327572662998</v>
      </c>
      <c r="AU118" s="7">
        <v>0.69550762024243051</v>
      </c>
      <c r="AV118" s="7">
        <v>0.91391893121082945</v>
      </c>
      <c r="AW118" s="5"/>
      <c r="AX118" s="4">
        <v>111</v>
      </c>
      <c r="AY118" s="7">
        <v>0.89189189189189189</v>
      </c>
      <c r="AZ118" s="7">
        <v>0.93103448275862066</v>
      </c>
      <c r="BA118" s="7">
        <v>0.84905660377358494</v>
      </c>
      <c r="BB118" s="7">
        <v>0.78263707571801566</v>
      </c>
      <c r="BC118" s="7">
        <v>0.66681219384579882</v>
      </c>
      <c r="BD118" s="7">
        <v>0.89846195759023251</v>
      </c>
      <c r="BE118" s="5"/>
      <c r="BF118" s="4">
        <v>124</v>
      </c>
      <c r="BG118" s="7">
        <v>0.66935483870967738</v>
      </c>
      <c r="BH118" s="7">
        <v>0.44444444444444442</v>
      </c>
      <c r="BI118" s="7">
        <v>0.90163934426229508</v>
      </c>
      <c r="BJ118" s="7">
        <v>0.34349173553719009</v>
      </c>
      <c r="BK118" s="7">
        <v>0.19766639412955087</v>
      </c>
      <c r="BL118" s="7">
        <v>0.48931707694482929</v>
      </c>
      <c r="BM118" s="2">
        <v>0.3878428017668254</v>
      </c>
      <c r="BN118" s="5"/>
      <c r="BO118" s="4">
        <v>113</v>
      </c>
      <c r="BP118" s="7">
        <v>0.62831858407079644</v>
      </c>
      <c r="BQ118" s="7">
        <v>0.3728813559322034</v>
      </c>
      <c r="BR118" s="7">
        <v>0.90740740740740744</v>
      </c>
      <c r="BS118" s="7">
        <v>0.27342314758113906</v>
      </c>
      <c r="BT118" s="7">
        <v>0.12751906350686576</v>
      </c>
      <c r="BU118" s="7">
        <v>0.41932723165541241</v>
      </c>
      <c r="BV118" s="2">
        <v>0.32832009552549624</v>
      </c>
      <c r="BW118" s="5"/>
      <c r="BX118" s="4">
        <v>112</v>
      </c>
      <c r="BY118" s="7">
        <v>0.5982142857142857</v>
      </c>
      <c r="BZ118" s="7">
        <v>0.36507936507936506</v>
      </c>
      <c r="CA118" s="7">
        <v>0.89795918367346939</v>
      </c>
      <c r="CB118" s="7">
        <v>0.24369747899159663</v>
      </c>
      <c r="CC118" s="7">
        <v>0.10301217563330956</v>
      </c>
      <c r="CD118" s="7">
        <v>0.38438278234988371</v>
      </c>
      <c r="CE118" s="2">
        <v>0.30134851508779903</v>
      </c>
    </row>
    <row r="119" spans="1:83" x14ac:dyDescent="0.25">
      <c r="A119" s="1" t="s">
        <v>812</v>
      </c>
      <c r="B119" s="1" t="s">
        <v>813</v>
      </c>
      <c r="C119" s="3" t="s">
        <v>333</v>
      </c>
      <c r="D119" s="1" t="s">
        <v>597</v>
      </c>
      <c r="E119" s="5"/>
      <c r="F119" s="4">
        <v>127</v>
      </c>
      <c r="G119" s="4">
        <v>30</v>
      </c>
      <c r="H119" s="6">
        <v>23.622047244094489</v>
      </c>
      <c r="I119" s="5"/>
      <c r="J119" s="4">
        <v>115</v>
      </c>
      <c r="K119" s="4">
        <v>26</v>
      </c>
      <c r="L119" s="6">
        <v>22.807017543859647</v>
      </c>
      <c r="M119" s="5"/>
      <c r="N119" s="4">
        <v>114</v>
      </c>
      <c r="O119" s="4">
        <v>24</v>
      </c>
      <c r="P119" s="6">
        <v>21.238938053097346</v>
      </c>
      <c r="Q119" s="5"/>
      <c r="R119" s="4">
        <v>125</v>
      </c>
      <c r="S119" s="4">
        <v>10</v>
      </c>
      <c r="T119" s="6">
        <v>8</v>
      </c>
      <c r="U119" s="5"/>
      <c r="V119" s="107">
        <v>0.96428286693773424</v>
      </c>
      <c r="W119" s="107">
        <v>0.89705579497591115</v>
      </c>
      <c r="X119" s="7">
        <v>0.89743589743589747</v>
      </c>
      <c r="Y119" s="7">
        <v>0.98449402749605586</v>
      </c>
      <c r="Z119" s="7">
        <v>0.9990787980885657</v>
      </c>
      <c r="AA119" s="5"/>
      <c r="AB119" s="107">
        <v>0.83097990837785296</v>
      </c>
      <c r="AC119" s="107">
        <v>0.3661654940035437</v>
      </c>
      <c r="AD119" s="7">
        <v>0.29041408782788092</v>
      </c>
      <c r="AE119" s="7">
        <v>0.98887193165777554</v>
      </c>
      <c r="AF119" s="7">
        <v>0.47129045104548217</v>
      </c>
      <c r="AG119" s="5"/>
      <c r="AH119" s="4">
        <v>114</v>
      </c>
      <c r="AI119" s="7">
        <v>1</v>
      </c>
      <c r="AJ119" s="7">
        <v>1</v>
      </c>
      <c r="AK119" s="7">
        <v>1</v>
      </c>
      <c r="AL119" s="7">
        <v>1</v>
      </c>
      <c r="AM119" s="7">
        <v>1</v>
      </c>
      <c r="AN119" s="7">
        <v>1</v>
      </c>
      <c r="AO119" s="5"/>
      <c r="AP119" s="4">
        <v>113</v>
      </c>
      <c r="AQ119" s="7">
        <v>0.94690265486725667</v>
      </c>
      <c r="AR119" s="7">
        <v>0.84615384615384615</v>
      </c>
      <c r="AS119" s="7">
        <v>0.97701149425287359</v>
      </c>
      <c r="AT119" s="7">
        <v>0.845979100408905</v>
      </c>
      <c r="AU119" s="7">
        <v>0.72662951876529513</v>
      </c>
      <c r="AV119" s="7">
        <v>0.96532868205251499</v>
      </c>
      <c r="AW119" s="5"/>
      <c r="AX119" s="4">
        <v>111</v>
      </c>
      <c r="AY119" s="7">
        <v>0.94594594594594594</v>
      </c>
      <c r="AZ119" s="7">
        <v>0.84615384615384615</v>
      </c>
      <c r="BA119" s="7">
        <v>0.97647058823529409</v>
      </c>
      <c r="BB119" s="7">
        <v>0.84518828451882844</v>
      </c>
      <c r="BC119" s="7">
        <v>0.72528085583731638</v>
      </c>
      <c r="BD119" s="7">
        <v>0.9650957132003406</v>
      </c>
      <c r="BE119" s="5"/>
      <c r="BF119" s="4">
        <v>124</v>
      </c>
      <c r="BG119" s="7">
        <v>0.83064516129032262</v>
      </c>
      <c r="BH119" s="7">
        <v>0.31034482758620691</v>
      </c>
      <c r="BI119" s="7">
        <v>0.98947368421052628</v>
      </c>
      <c r="BJ119" s="7">
        <v>0.3881578947368422</v>
      </c>
      <c r="BK119" s="7">
        <v>0.19483251009282088</v>
      </c>
      <c r="BL119" s="7">
        <v>0.58148327938086353</v>
      </c>
      <c r="BM119" s="2">
        <v>0.46608681777685185</v>
      </c>
      <c r="BN119" s="5"/>
      <c r="BO119" s="4">
        <v>113</v>
      </c>
      <c r="BP119" s="7">
        <v>0.82300884955752207</v>
      </c>
      <c r="BQ119" s="7">
        <v>0.26923076923076922</v>
      </c>
      <c r="BR119" s="7">
        <v>0.9885057471264368</v>
      </c>
      <c r="BS119" s="7">
        <v>0.34033858727378874</v>
      </c>
      <c r="BT119" s="7">
        <v>0.13701660559596787</v>
      </c>
      <c r="BU119" s="7">
        <v>0.54366056895160964</v>
      </c>
      <c r="BV119" s="2">
        <v>0.42294374982891819</v>
      </c>
      <c r="BW119" s="5"/>
      <c r="BX119" s="4">
        <v>112</v>
      </c>
      <c r="BY119" s="7">
        <v>0.8392857142857143</v>
      </c>
      <c r="BZ119" s="7">
        <v>0.29166666666666669</v>
      </c>
      <c r="CA119" s="7">
        <v>0.98863636363636365</v>
      </c>
      <c r="CB119" s="7">
        <v>0.37000000000000022</v>
      </c>
      <c r="CC119" s="7">
        <v>0.15706590096089901</v>
      </c>
      <c r="CD119" s="7">
        <v>0.58293409903910143</v>
      </c>
      <c r="CE119" s="2">
        <v>0.44659420836637254</v>
      </c>
    </row>
    <row r="120" spans="1:83" x14ac:dyDescent="0.25">
      <c r="A120" s="1" t="s">
        <v>814</v>
      </c>
      <c r="B120" s="1" t="s">
        <v>815</v>
      </c>
      <c r="C120" s="3" t="s">
        <v>333</v>
      </c>
      <c r="D120" s="1" t="s">
        <v>597</v>
      </c>
      <c r="E120" s="5"/>
      <c r="F120" s="4">
        <v>127</v>
      </c>
      <c r="G120" s="4">
        <v>14</v>
      </c>
      <c r="H120" s="6">
        <v>11.023622047244094</v>
      </c>
      <c r="I120" s="5"/>
      <c r="J120" s="4">
        <v>115</v>
      </c>
      <c r="K120" s="4">
        <v>9</v>
      </c>
      <c r="L120" s="6">
        <v>7.8947368421052628</v>
      </c>
      <c r="M120" s="5"/>
      <c r="N120" s="4">
        <v>114</v>
      </c>
      <c r="O120" s="4">
        <v>11</v>
      </c>
      <c r="P120" s="6">
        <v>9.7345132743362832</v>
      </c>
      <c r="Q120" s="5"/>
      <c r="R120" s="4">
        <v>125</v>
      </c>
      <c r="S120" s="4">
        <v>5</v>
      </c>
      <c r="T120" s="6">
        <v>4</v>
      </c>
      <c r="U120" s="5"/>
      <c r="V120" s="107">
        <v>0.96462484841618512</v>
      </c>
      <c r="W120" s="107">
        <v>0.80840926878709463</v>
      </c>
      <c r="X120" s="7">
        <v>0.7857142857142857</v>
      </c>
      <c r="Y120" s="7">
        <v>0.99009704892057837</v>
      </c>
      <c r="Z120" s="7">
        <v>0.89539700943617007</v>
      </c>
      <c r="AA120" s="5"/>
      <c r="AB120" s="107">
        <v>0.9289214686731101</v>
      </c>
      <c r="AC120" s="107">
        <v>0.46578459138172734</v>
      </c>
      <c r="AD120" s="7">
        <v>0.36459836459836459</v>
      </c>
      <c r="AE120" s="7">
        <v>0.99046423873156553</v>
      </c>
      <c r="AF120" s="7">
        <v>0.45024076709655425</v>
      </c>
      <c r="AG120" s="5"/>
      <c r="AH120" s="4">
        <v>114</v>
      </c>
      <c r="AI120" s="7">
        <v>0.95614035087719296</v>
      </c>
      <c r="AJ120" s="7">
        <v>0.6428571428571429</v>
      </c>
      <c r="AK120" s="7">
        <v>1</v>
      </c>
      <c r="AL120" s="7">
        <v>0.759493670886076</v>
      </c>
      <c r="AM120" s="7">
        <v>0.55940984019161255</v>
      </c>
      <c r="AN120" s="7">
        <v>0.95957750158053956</v>
      </c>
      <c r="AO120" s="5"/>
      <c r="AP120" s="4">
        <v>113</v>
      </c>
      <c r="AQ120" s="7">
        <v>0.95575221238938057</v>
      </c>
      <c r="AR120" s="7">
        <v>0.7142857142857143</v>
      </c>
      <c r="AS120" s="7">
        <v>0.98989898989898994</v>
      </c>
      <c r="AT120" s="7">
        <v>0.77552642034167663</v>
      </c>
      <c r="AU120" s="7">
        <v>0.58691945598397577</v>
      </c>
      <c r="AV120" s="7">
        <v>0.96413338469937748</v>
      </c>
      <c r="AW120" s="5"/>
      <c r="AX120" s="4">
        <v>111</v>
      </c>
      <c r="AY120" s="7">
        <v>0.98198198198198194</v>
      </c>
      <c r="AZ120" s="7">
        <v>1</v>
      </c>
      <c r="BA120" s="7">
        <v>0.98039215686274506</v>
      </c>
      <c r="BB120" s="7">
        <v>0.89020771513353114</v>
      </c>
      <c r="BC120" s="7">
        <v>0.7403347831504633</v>
      </c>
      <c r="BD120" s="7">
        <v>1</v>
      </c>
      <c r="BE120" s="5"/>
      <c r="BF120" s="4">
        <v>124</v>
      </c>
      <c r="BG120" s="7">
        <v>0.91129032258064513</v>
      </c>
      <c r="BH120" s="7">
        <v>0.2857142857142857</v>
      </c>
      <c r="BI120" s="7">
        <v>0.99090909090909096</v>
      </c>
      <c r="BJ120" s="7">
        <v>0.38447653429602924</v>
      </c>
      <c r="BK120" s="7">
        <v>0.1048374610850623</v>
      </c>
      <c r="BL120" s="7">
        <v>0.66411560750699616</v>
      </c>
      <c r="BM120" s="2">
        <v>0.44503150382593953</v>
      </c>
      <c r="BN120" s="5"/>
      <c r="BO120" s="4">
        <v>113</v>
      </c>
      <c r="BP120" s="7">
        <v>0.94690265486725667</v>
      </c>
      <c r="BQ120" s="7">
        <v>0.44444444444444442</v>
      </c>
      <c r="BR120" s="7">
        <v>0.99038461538461542</v>
      </c>
      <c r="BS120" s="7">
        <v>0.54557640750670267</v>
      </c>
      <c r="BT120" s="7">
        <v>0.22608012877912714</v>
      </c>
      <c r="BU120" s="7">
        <v>0.86507268623427824</v>
      </c>
      <c r="BV120" s="2">
        <v>0.57247905889312822</v>
      </c>
      <c r="BW120" s="5"/>
      <c r="BX120" s="4">
        <v>112</v>
      </c>
      <c r="BY120" s="7">
        <v>0.9285714285714286</v>
      </c>
      <c r="BZ120" s="7">
        <v>0.36363636363636365</v>
      </c>
      <c r="CA120" s="7">
        <v>0.99009900990099009</v>
      </c>
      <c r="CB120" s="7">
        <v>0.46730083234245007</v>
      </c>
      <c r="CC120" s="7">
        <v>0.16078588156828649</v>
      </c>
      <c r="CD120" s="7">
        <v>0.77381578311661359</v>
      </c>
      <c r="CE120" s="2">
        <v>0.50975163789514699</v>
      </c>
    </row>
    <row r="121" spans="1:83" x14ac:dyDescent="0.25">
      <c r="A121" s="1" t="s">
        <v>816</v>
      </c>
      <c r="B121" s="1" t="s">
        <v>817</v>
      </c>
      <c r="C121" s="3" t="s">
        <v>333</v>
      </c>
      <c r="D121" s="1" t="s">
        <v>597</v>
      </c>
      <c r="E121" s="5"/>
      <c r="F121" s="4">
        <v>127</v>
      </c>
      <c r="G121" s="4">
        <v>25</v>
      </c>
      <c r="H121" s="6">
        <v>19.685039370078741</v>
      </c>
      <c r="I121" s="5"/>
      <c r="J121" s="4">
        <v>115</v>
      </c>
      <c r="K121" s="4">
        <v>31</v>
      </c>
      <c r="L121" s="6">
        <v>27.192982456140349</v>
      </c>
      <c r="M121" s="5"/>
      <c r="N121" s="4">
        <v>114</v>
      </c>
      <c r="O121" s="4">
        <v>42</v>
      </c>
      <c r="P121" s="6">
        <v>37.168141592920357</v>
      </c>
      <c r="Q121" s="5"/>
      <c r="R121" s="4">
        <v>125</v>
      </c>
      <c r="S121" s="4">
        <v>26</v>
      </c>
      <c r="T121" s="6">
        <v>20.8</v>
      </c>
      <c r="U121" s="5"/>
      <c r="V121" s="107">
        <v>0.78698470244813978</v>
      </c>
      <c r="W121" s="107">
        <v>0.47667315391662746</v>
      </c>
      <c r="X121" s="7">
        <v>0.7900432900432901</v>
      </c>
      <c r="Y121" s="7">
        <v>0.78511361603149044</v>
      </c>
      <c r="Z121" s="7">
        <v>0.65999872297929751</v>
      </c>
      <c r="AA121" s="5"/>
      <c r="AB121" s="107">
        <v>0.74042147547000525</v>
      </c>
      <c r="AC121" s="107">
        <v>0.30298418657379783</v>
      </c>
      <c r="AD121" s="7">
        <v>0.43008130081300816</v>
      </c>
      <c r="AE121" s="7">
        <v>0.86288704112223535</v>
      </c>
      <c r="AF121" s="7">
        <v>0.31622946547171671</v>
      </c>
      <c r="AG121" s="5"/>
      <c r="AH121" s="4">
        <v>114</v>
      </c>
      <c r="AI121" s="7">
        <v>0.81578947368421051</v>
      </c>
      <c r="AJ121" s="7">
        <v>0.72727272727272729</v>
      </c>
      <c r="AK121" s="7">
        <v>0.83695652173913049</v>
      </c>
      <c r="AL121" s="7">
        <v>0.48824283882000868</v>
      </c>
      <c r="AM121" s="7">
        <v>0.30294894155341845</v>
      </c>
      <c r="AN121" s="7">
        <v>0.67353673608659892</v>
      </c>
      <c r="AO121" s="5"/>
      <c r="AP121" s="4">
        <v>113</v>
      </c>
      <c r="AQ121" s="7">
        <v>0.74336283185840712</v>
      </c>
      <c r="AR121" s="7">
        <v>0.80952380952380953</v>
      </c>
      <c r="AS121" s="7">
        <v>0.72826086956521741</v>
      </c>
      <c r="AT121" s="7">
        <v>0.38804855275443517</v>
      </c>
      <c r="AU121" s="7">
        <v>0.22009267561661933</v>
      </c>
      <c r="AV121" s="7">
        <v>0.55600442989225107</v>
      </c>
      <c r="AW121" s="5"/>
      <c r="AX121" s="4">
        <v>111</v>
      </c>
      <c r="AY121" s="7">
        <v>0.80180180180180183</v>
      </c>
      <c r="AZ121" s="7">
        <v>0.83333333333333337</v>
      </c>
      <c r="BA121" s="7">
        <v>0.79012345679012341</v>
      </c>
      <c r="BB121" s="7">
        <v>0.55372807017543857</v>
      </c>
      <c r="BC121" s="7">
        <v>0.39345613286398384</v>
      </c>
      <c r="BD121" s="7">
        <v>0.71400000748689341</v>
      </c>
      <c r="BE121" s="5"/>
      <c r="BF121" s="4">
        <v>124</v>
      </c>
      <c r="BG121" s="7">
        <v>0.79032258064516125</v>
      </c>
      <c r="BH121" s="7">
        <v>0.5</v>
      </c>
      <c r="BI121" s="7">
        <v>0.86</v>
      </c>
      <c r="BJ121" s="7">
        <v>0.34894991922455587</v>
      </c>
      <c r="BK121" s="7">
        <v>0.14900144797078102</v>
      </c>
      <c r="BL121" s="7">
        <v>0.54889839047833078</v>
      </c>
      <c r="BM121" s="2">
        <v>0.3493883419646181</v>
      </c>
      <c r="BN121" s="5"/>
      <c r="BO121" s="4">
        <v>113</v>
      </c>
      <c r="BP121" s="7">
        <v>0.73451327433628322</v>
      </c>
      <c r="BQ121" s="7">
        <v>0.4</v>
      </c>
      <c r="BR121" s="7">
        <v>0.85542168674698793</v>
      </c>
      <c r="BS121" s="7">
        <v>0.27284427284427282</v>
      </c>
      <c r="BT121" s="7">
        <v>7.4332021359467801E-2</v>
      </c>
      <c r="BU121" s="7">
        <v>0.47135652432907782</v>
      </c>
      <c r="BV121" s="2">
        <v>0.27577622215405706</v>
      </c>
      <c r="BW121" s="5"/>
      <c r="BX121" s="4">
        <v>112</v>
      </c>
      <c r="BY121" s="7">
        <v>0.6964285714285714</v>
      </c>
      <c r="BZ121" s="7">
        <v>0.3902439024390244</v>
      </c>
      <c r="CA121" s="7">
        <v>0.87323943661971826</v>
      </c>
      <c r="CB121" s="7">
        <v>0.28715836765256475</v>
      </c>
      <c r="CC121" s="7">
        <v>0.10794829255659415</v>
      </c>
      <c r="CD121" s="7">
        <v>0.46636844274853534</v>
      </c>
      <c r="CE121" s="2">
        <v>0.30482082248395648</v>
      </c>
    </row>
    <row r="122" spans="1:83" x14ac:dyDescent="0.25">
      <c r="A122" s="1" t="s">
        <v>818</v>
      </c>
      <c r="B122" s="1" t="s">
        <v>819</v>
      </c>
      <c r="C122" s="3" t="s">
        <v>333</v>
      </c>
      <c r="D122" s="1" t="s">
        <v>597</v>
      </c>
      <c r="E122" s="5"/>
      <c r="F122" s="4">
        <v>127</v>
      </c>
      <c r="G122" s="4">
        <v>76</v>
      </c>
      <c r="H122" s="6">
        <v>59.84251968503937</v>
      </c>
      <c r="I122" s="5"/>
      <c r="J122" s="4">
        <v>115</v>
      </c>
      <c r="K122" s="4">
        <v>71</v>
      </c>
      <c r="L122" s="6">
        <v>62.280701754385959</v>
      </c>
      <c r="M122" s="5"/>
      <c r="N122" s="4">
        <v>114</v>
      </c>
      <c r="O122" s="4">
        <v>71</v>
      </c>
      <c r="P122" s="6">
        <v>62.83185840707965</v>
      </c>
      <c r="Q122" s="5"/>
      <c r="R122" s="4">
        <v>125</v>
      </c>
      <c r="S122" s="4">
        <v>70</v>
      </c>
      <c r="T122" s="6">
        <v>56</v>
      </c>
      <c r="U122" s="5"/>
      <c r="V122" s="107">
        <v>0.91989870634491033</v>
      </c>
      <c r="W122" s="107">
        <v>0.82862291355698869</v>
      </c>
      <c r="X122" s="7">
        <v>0.94285714285714284</v>
      </c>
      <c r="Y122" s="7">
        <v>0.88198061156087249</v>
      </c>
      <c r="Z122" s="7">
        <v>0.89992858250296781</v>
      </c>
      <c r="AA122" s="5"/>
      <c r="AB122" s="107">
        <v>0.78161575792178128</v>
      </c>
      <c r="AC122" s="107">
        <v>0.54915587057647275</v>
      </c>
      <c r="AD122" s="7">
        <v>0.77489498393872003</v>
      </c>
      <c r="AE122" s="7">
        <v>0.79270712349980643</v>
      </c>
      <c r="AF122" s="7">
        <v>0.59274639876206214</v>
      </c>
      <c r="AG122" s="5"/>
      <c r="AH122" s="4">
        <v>114</v>
      </c>
      <c r="AI122" s="7">
        <v>0.95614035087719296</v>
      </c>
      <c r="AJ122" s="7">
        <v>0.97142857142857142</v>
      </c>
      <c r="AK122" s="7">
        <v>0.93181818181818177</v>
      </c>
      <c r="AL122" s="7">
        <v>0.90707531790022822</v>
      </c>
      <c r="AM122" s="7">
        <v>0.82746406504627046</v>
      </c>
      <c r="AN122" s="7">
        <v>0.98668657075418598</v>
      </c>
      <c r="AO122" s="5"/>
      <c r="AP122" s="4">
        <v>113</v>
      </c>
      <c r="AQ122" s="7">
        <v>0.90265486725663713</v>
      </c>
      <c r="AR122" s="7">
        <v>0.9285714285714286</v>
      </c>
      <c r="AS122" s="7">
        <v>0.86046511627906974</v>
      </c>
      <c r="AT122" s="7">
        <v>0.79259135658267976</v>
      </c>
      <c r="AU122" s="7">
        <v>0.67633096854585606</v>
      </c>
      <c r="AV122" s="7">
        <v>0.90885174461950347</v>
      </c>
      <c r="AW122" s="5"/>
      <c r="AX122" s="4">
        <v>111</v>
      </c>
      <c r="AY122" s="7">
        <v>0.90090090090090091</v>
      </c>
      <c r="AZ122" s="7">
        <v>0.9285714285714286</v>
      </c>
      <c r="BA122" s="7">
        <v>0.85365853658536583</v>
      </c>
      <c r="BB122" s="7">
        <v>0.7862020661880581</v>
      </c>
      <c r="BC122" s="7">
        <v>0.66652451386020961</v>
      </c>
      <c r="BD122" s="7">
        <v>0.9058796185159067</v>
      </c>
      <c r="BE122" s="5"/>
      <c r="BF122" s="4">
        <v>124</v>
      </c>
      <c r="BG122" s="7">
        <v>0.79838709677419351</v>
      </c>
      <c r="BH122" s="7">
        <v>0.78947368421052633</v>
      </c>
      <c r="BI122" s="7">
        <v>0.8125</v>
      </c>
      <c r="BJ122" s="7">
        <v>0.58622530699412712</v>
      </c>
      <c r="BK122" s="7">
        <v>0.44264248676599355</v>
      </c>
      <c r="BL122" s="7">
        <v>0.72980812722226063</v>
      </c>
      <c r="BM122" s="2">
        <v>0.59019976308830413</v>
      </c>
      <c r="BN122" s="5"/>
      <c r="BO122" s="4">
        <v>113</v>
      </c>
      <c r="BP122" s="7">
        <v>0.79646017699115046</v>
      </c>
      <c r="BQ122" s="7">
        <v>0.78873239436619713</v>
      </c>
      <c r="BR122" s="7">
        <v>0.80952380952380953</v>
      </c>
      <c r="BS122" s="7">
        <v>0.57856332090157292</v>
      </c>
      <c r="BT122" s="7">
        <v>0.4266593228110746</v>
      </c>
      <c r="BU122" s="7">
        <v>0.73046731899207118</v>
      </c>
      <c r="BV122" s="2">
        <v>0.58338197105473955</v>
      </c>
      <c r="BW122" s="5"/>
      <c r="BX122" s="4">
        <v>112</v>
      </c>
      <c r="BY122" s="7">
        <v>0.75</v>
      </c>
      <c r="BZ122" s="7">
        <v>0.74647887323943662</v>
      </c>
      <c r="CA122" s="7">
        <v>0.75609756097560976</v>
      </c>
      <c r="CB122" s="7">
        <v>0.48267898383371827</v>
      </c>
      <c r="CC122" s="7">
        <v>0.31948138018000349</v>
      </c>
      <c r="CD122" s="7">
        <v>0.64587658748743304</v>
      </c>
      <c r="CE122" s="2">
        <v>0.48803942712494652</v>
      </c>
    </row>
    <row r="123" spans="1:83" x14ac:dyDescent="0.25">
      <c r="A123" s="1" t="s">
        <v>820</v>
      </c>
      <c r="B123" s="1" t="s">
        <v>821</v>
      </c>
      <c r="C123" s="3" t="s">
        <v>333</v>
      </c>
      <c r="D123" s="1" t="s">
        <v>597</v>
      </c>
      <c r="E123" s="5"/>
      <c r="F123" s="4">
        <v>127</v>
      </c>
      <c r="G123" s="4">
        <v>118</v>
      </c>
      <c r="H123" s="6">
        <v>93.650793650793645</v>
      </c>
      <c r="I123" s="5"/>
      <c r="J123" s="4">
        <v>115</v>
      </c>
      <c r="K123" s="4">
        <v>105</v>
      </c>
      <c r="L123" s="6">
        <v>93.75</v>
      </c>
      <c r="M123" s="5"/>
      <c r="N123" s="4">
        <v>114</v>
      </c>
      <c r="O123" s="4">
        <v>106</v>
      </c>
      <c r="P123" s="6">
        <v>94.642857142857153</v>
      </c>
      <c r="Q123" s="5"/>
      <c r="R123" s="4">
        <v>125</v>
      </c>
      <c r="S123" s="4">
        <v>118</v>
      </c>
      <c r="T123" s="6">
        <v>94.4</v>
      </c>
      <c r="U123" s="5"/>
      <c r="V123" s="107">
        <v>0.96354688021354684</v>
      </c>
      <c r="W123" s="107">
        <v>0.67668268082175387</v>
      </c>
      <c r="X123" s="7">
        <v>0.98378395531860874</v>
      </c>
      <c r="Y123" s="7">
        <v>0.66666666666666663</v>
      </c>
      <c r="Z123" s="7">
        <v>0.84653103597535651</v>
      </c>
      <c r="AA123" s="5"/>
      <c r="AB123" s="107">
        <v>0.93627774115578999</v>
      </c>
      <c r="AC123" s="107">
        <v>0.36200326189545318</v>
      </c>
      <c r="AD123" s="7">
        <v>0.96329701046682181</v>
      </c>
      <c r="AE123" s="7">
        <v>0.42222222222222222</v>
      </c>
      <c r="AF123" s="7">
        <v>0.34294141372070036</v>
      </c>
      <c r="AG123" s="5"/>
      <c r="AH123" s="4">
        <v>111</v>
      </c>
      <c r="AI123" s="7">
        <v>0.98198198198198194</v>
      </c>
      <c r="AJ123" s="7">
        <v>0.99038461538461542</v>
      </c>
      <c r="AK123" s="7">
        <v>0.8571428571428571</v>
      </c>
      <c r="AL123" s="7">
        <v>0.84752747252747263</v>
      </c>
      <c r="AM123" s="7">
        <v>0.6400290971581637</v>
      </c>
      <c r="AN123" s="7">
        <v>1</v>
      </c>
      <c r="AO123" s="5"/>
      <c r="AP123" s="4">
        <v>111</v>
      </c>
      <c r="AQ123" s="7">
        <v>0.95495495495495497</v>
      </c>
      <c r="AR123" s="7">
        <v>0.98076923076923073</v>
      </c>
      <c r="AS123" s="7">
        <v>0.5714285714285714</v>
      </c>
      <c r="AT123" s="7">
        <v>0.59161147902869771</v>
      </c>
      <c r="AU123" s="7">
        <v>0.26671423761253238</v>
      </c>
      <c r="AV123" s="7">
        <v>0.91650872044486287</v>
      </c>
      <c r="AW123" s="5"/>
      <c r="AX123" s="4">
        <v>108</v>
      </c>
      <c r="AY123" s="7">
        <v>0.95370370370370372</v>
      </c>
      <c r="AZ123" s="7">
        <v>0.98019801980198018</v>
      </c>
      <c r="BA123" s="7">
        <v>0.5714285714285714</v>
      </c>
      <c r="BB123" s="7">
        <v>0.59090909090909127</v>
      </c>
      <c r="BC123" s="7">
        <v>0.26560568566416232</v>
      </c>
      <c r="BD123" s="7">
        <v>0.91621249615402012</v>
      </c>
      <c r="BE123" s="5"/>
      <c r="BF123" s="4">
        <v>123</v>
      </c>
      <c r="BG123" s="7">
        <v>0.93495934959349591</v>
      </c>
      <c r="BH123" s="7">
        <v>0.96581196581196582</v>
      </c>
      <c r="BI123" s="7">
        <v>0.33333333333333331</v>
      </c>
      <c r="BJ123" s="7">
        <v>0.29914529914529819</v>
      </c>
      <c r="BK123" s="7">
        <v>-5.6060148623814289E-2</v>
      </c>
      <c r="BL123" s="7">
        <v>0.65435074691441064</v>
      </c>
      <c r="BM123" s="2">
        <v>0.29914529914529914</v>
      </c>
      <c r="BN123" s="5"/>
      <c r="BO123" s="4">
        <v>111</v>
      </c>
      <c r="BP123" s="7">
        <v>0.91891891891891897</v>
      </c>
      <c r="BQ123" s="7">
        <v>0.95238095238095233</v>
      </c>
      <c r="BR123" s="7">
        <v>0.33333333333333331</v>
      </c>
      <c r="BS123" s="7">
        <v>0.26490066225165576</v>
      </c>
      <c r="BT123" s="7">
        <v>-7.3610864617753874E-2</v>
      </c>
      <c r="BU123" s="7">
        <v>0.60341218912106542</v>
      </c>
      <c r="BV123" s="2">
        <v>0.26578871697687528</v>
      </c>
      <c r="BW123" s="5"/>
      <c r="BX123" s="4">
        <v>111</v>
      </c>
      <c r="BY123" s="7">
        <v>0.95495495495495497</v>
      </c>
      <c r="BZ123" s="7">
        <v>0.97169811320754718</v>
      </c>
      <c r="CA123" s="7">
        <v>0.6</v>
      </c>
      <c r="CB123" s="7">
        <v>0.52196382428940558</v>
      </c>
      <c r="CC123" s="7">
        <v>0.15471646534183961</v>
      </c>
      <c r="CD123" s="7">
        <v>0.88921118323697168</v>
      </c>
      <c r="CE123" s="2">
        <v>0.52436587296767667</v>
      </c>
    </row>
    <row r="124" spans="1:83" x14ac:dyDescent="0.25">
      <c r="A124" s="1" t="s">
        <v>822</v>
      </c>
      <c r="B124" s="1" t="s">
        <v>823</v>
      </c>
      <c r="C124" s="3" t="s">
        <v>333</v>
      </c>
      <c r="D124" s="1" t="s">
        <v>597</v>
      </c>
      <c r="E124" s="5"/>
      <c r="F124" s="4">
        <v>127</v>
      </c>
      <c r="G124" s="4">
        <v>89</v>
      </c>
      <c r="H124" s="6">
        <v>70.078740157480325</v>
      </c>
      <c r="I124" s="5"/>
      <c r="J124" s="4">
        <v>115</v>
      </c>
      <c r="K124" s="4">
        <v>80</v>
      </c>
      <c r="L124" s="6">
        <v>70.796460176991161</v>
      </c>
      <c r="M124" s="5"/>
      <c r="N124" s="4">
        <v>114</v>
      </c>
      <c r="O124" s="4">
        <v>78</v>
      </c>
      <c r="P124" s="6">
        <v>69.026548672566378</v>
      </c>
      <c r="Q124" s="5"/>
      <c r="R124" s="4">
        <v>125</v>
      </c>
      <c r="S124" s="4">
        <v>85</v>
      </c>
      <c r="T124" s="6">
        <v>68</v>
      </c>
      <c r="U124" s="5"/>
      <c r="V124" s="107">
        <v>0.86924108340037542</v>
      </c>
      <c r="W124" s="107">
        <v>0.68885687257645634</v>
      </c>
      <c r="X124" s="7">
        <v>0.89886363636363631</v>
      </c>
      <c r="Y124" s="7">
        <v>0.79797979797979801</v>
      </c>
      <c r="Z124" s="7">
        <v>0.83919627517260509</v>
      </c>
      <c r="AA124" s="5"/>
      <c r="AB124" s="107">
        <v>0.74078341013824889</v>
      </c>
      <c r="AC124" s="107">
        <v>0.38848369953151418</v>
      </c>
      <c r="AD124" s="7">
        <v>0.80354774535809015</v>
      </c>
      <c r="AE124" s="7">
        <v>0.59201112877583462</v>
      </c>
      <c r="AF124" s="7">
        <v>0.43149574846054006</v>
      </c>
      <c r="AG124" s="5"/>
      <c r="AH124" s="4">
        <v>113</v>
      </c>
      <c r="AI124" s="7">
        <v>0.87610619469026552</v>
      </c>
      <c r="AJ124" s="7">
        <v>0.91249999999999998</v>
      </c>
      <c r="AK124" s="7">
        <v>0.78787878787878785</v>
      </c>
      <c r="AL124" s="7">
        <v>0.70037878787878793</v>
      </c>
      <c r="AM124" s="7">
        <v>0.55478220531448086</v>
      </c>
      <c r="AN124" s="7">
        <v>0.8459753704430949</v>
      </c>
      <c r="AO124" s="5"/>
      <c r="AP124" s="4">
        <v>113</v>
      </c>
      <c r="AQ124" s="7">
        <v>0.84070796460176989</v>
      </c>
      <c r="AR124" s="7">
        <v>0.875</v>
      </c>
      <c r="AS124" s="7">
        <v>0.75757575757575757</v>
      </c>
      <c r="AT124" s="7">
        <v>0.6215109787867511</v>
      </c>
      <c r="AU124" s="7">
        <v>0.46348432464803829</v>
      </c>
      <c r="AV124" s="7">
        <v>0.77953763292546385</v>
      </c>
      <c r="AW124" s="5"/>
      <c r="AX124" s="4">
        <v>110</v>
      </c>
      <c r="AY124" s="7">
        <v>0.89090909090909087</v>
      </c>
      <c r="AZ124" s="7">
        <v>0.90909090909090906</v>
      </c>
      <c r="BA124" s="7">
        <v>0.84848484848484851</v>
      </c>
      <c r="BB124" s="7">
        <v>0.74468085106382986</v>
      </c>
      <c r="BC124" s="7">
        <v>0.60916150951020132</v>
      </c>
      <c r="BD124" s="7">
        <v>0.8802001926174583</v>
      </c>
      <c r="BE124" s="5"/>
      <c r="BF124" s="4">
        <v>124</v>
      </c>
      <c r="BG124" s="7">
        <v>0.75806451612903225</v>
      </c>
      <c r="BH124" s="7">
        <v>0.81609195402298851</v>
      </c>
      <c r="BI124" s="7">
        <v>0.6216216216216216</v>
      </c>
      <c r="BJ124" s="7">
        <v>0.43101866014071594</v>
      </c>
      <c r="BK124" s="7">
        <v>0.25960874375600429</v>
      </c>
      <c r="BL124" s="7">
        <v>0.60242857652542758</v>
      </c>
      <c r="BM124" s="2">
        <v>0.43132907934168818</v>
      </c>
      <c r="BN124" s="5"/>
      <c r="BO124" s="4">
        <v>112</v>
      </c>
      <c r="BP124" s="7">
        <v>0.7589285714285714</v>
      </c>
      <c r="BQ124" s="7">
        <v>0.8125</v>
      </c>
      <c r="BR124" s="7">
        <v>0.625</v>
      </c>
      <c r="BS124" s="7">
        <v>0.42553191489361714</v>
      </c>
      <c r="BT124" s="7">
        <v>0.2437922247771952</v>
      </c>
      <c r="BU124" s="7">
        <v>0.60727160501003907</v>
      </c>
      <c r="BV124" s="2">
        <v>0.42640143271122088</v>
      </c>
      <c r="BW124" s="5"/>
      <c r="BX124" s="4">
        <v>112</v>
      </c>
      <c r="BY124" s="7">
        <v>0.7053571428571429</v>
      </c>
      <c r="BZ124" s="7">
        <v>0.78205128205128205</v>
      </c>
      <c r="CA124" s="7">
        <v>0.52941176470588236</v>
      </c>
      <c r="CB124" s="7">
        <v>0.30890052356020947</v>
      </c>
      <c r="CC124" s="7">
        <v>0.12104123045304946</v>
      </c>
      <c r="CD124" s="7">
        <v>0.49675981666736946</v>
      </c>
      <c r="CE124" s="2">
        <v>0.30896828533646342</v>
      </c>
    </row>
    <row r="125" spans="1:83" s="137" customFormat="1" x14ac:dyDescent="0.25">
      <c r="A125" s="132"/>
      <c r="B125" s="132"/>
      <c r="C125" s="133"/>
      <c r="D125" s="132"/>
      <c r="E125" s="134"/>
      <c r="F125" s="134"/>
      <c r="G125" s="134"/>
      <c r="H125" s="135"/>
      <c r="I125" s="134"/>
      <c r="J125" s="134"/>
      <c r="K125" s="134"/>
      <c r="L125" s="135"/>
      <c r="M125" s="134"/>
      <c r="N125" s="134"/>
      <c r="O125" s="134"/>
      <c r="P125" s="135"/>
      <c r="Q125" s="134"/>
      <c r="R125" s="134"/>
      <c r="S125" s="134"/>
      <c r="T125" s="135"/>
      <c r="U125" s="134"/>
      <c r="V125" s="108"/>
      <c r="W125" s="108"/>
      <c r="X125" s="108"/>
      <c r="Y125" s="108"/>
      <c r="Z125" s="108"/>
      <c r="AA125" s="134"/>
      <c r="AB125" s="108"/>
      <c r="AC125" s="108"/>
      <c r="AD125" s="108"/>
      <c r="AE125" s="108"/>
      <c r="AF125" s="108"/>
      <c r="AG125" s="134"/>
      <c r="AH125" s="134"/>
      <c r="AI125" s="108"/>
      <c r="AJ125" s="108"/>
      <c r="AK125" s="108"/>
      <c r="AL125" s="108"/>
      <c r="AM125" s="108"/>
      <c r="AN125" s="108"/>
      <c r="AO125" s="134"/>
      <c r="AP125" s="134"/>
      <c r="AQ125" s="108"/>
      <c r="AR125" s="108"/>
      <c r="AS125" s="108"/>
      <c r="AT125" s="108"/>
      <c r="AU125" s="108"/>
      <c r="AV125" s="108"/>
      <c r="AW125" s="134"/>
      <c r="AX125" s="134"/>
      <c r="AY125" s="108"/>
      <c r="AZ125" s="108"/>
      <c r="BA125" s="108"/>
      <c r="BB125" s="108"/>
      <c r="BC125" s="108"/>
      <c r="BD125" s="108"/>
      <c r="BE125" s="134"/>
      <c r="BF125" s="134"/>
      <c r="BG125" s="108"/>
      <c r="BH125" s="108"/>
      <c r="BI125" s="108"/>
      <c r="BJ125" s="108"/>
      <c r="BK125" s="108"/>
      <c r="BL125" s="108"/>
      <c r="BM125" s="136"/>
      <c r="BN125" s="134"/>
      <c r="BO125" s="134"/>
      <c r="BP125" s="108"/>
      <c r="BQ125" s="108"/>
      <c r="BR125" s="108"/>
      <c r="BS125" s="108"/>
      <c r="BT125" s="108"/>
      <c r="BU125" s="108"/>
      <c r="BV125" s="136"/>
      <c r="BW125" s="134"/>
      <c r="BX125" s="134"/>
      <c r="BY125" s="108"/>
      <c r="BZ125" s="108"/>
      <c r="CA125" s="108"/>
      <c r="CB125" s="108"/>
      <c r="CC125" s="108"/>
      <c r="CD125" s="108"/>
      <c r="CE125" s="136"/>
    </row>
    <row r="126" spans="1:83" s="137" customFormat="1" x14ac:dyDescent="0.25">
      <c r="A126" s="132"/>
      <c r="B126" s="132"/>
      <c r="C126" s="133"/>
      <c r="D126" s="132"/>
      <c r="E126" s="134"/>
      <c r="F126" s="134"/>
      <c r="G126" s="134"/>
      <c r="H126" s="135"/>
      <c r="I126" s="134"/>
      <c r="J126" s="134"/>
      <c r="K126" s="134"/>
      <c r="L126" s="135"/>
      <c r="M126" s="134"/>
      <c r="N126" s="134"/>
      <c r="O126" s="134"/>
      <c r="P126" s="135"/>
      <c r="Q126" s="134"/>
      <c r="R126" s="134"/>
      <c r="S126" s="134"/>
      <c r="T126" s="135"/>
      <c r="U126" s="134"/>
      <c r="V126" s="124"/>
      <c r="W126" s="108">
        <v>112</v>
      </c>
      <c r="X126" s="138" t="s">
        <v>2131</v>
      </c>
      <c r="Y126" s="108"/>
      <c r="Z126" s="108"/>
      <c r="AA126" s="134"/>
      <c r="AB126" s="108"/>
      <c r="AC126" s="108">
        <v>112</v>
      </c>
      <c r="AD126" s="138" t="s">
        <v>2131</v>
      </c>
      <c r="AE126" s="108"/>
      <c r="AF126" s="108"/>
      <c r="AG126" s="134"/>
      <c r="AH126" s="134"/>
      <c r="AI126" s="108"/>
      <c r="AJ126" s="108"/>
      <c r="AK126" s="108"/>
      <c r="AL126" s="108"/>
      <c r="AM126" s="108"/>
      <c r="AN126" s="108"/>
      <c r="AO126" s="134"/>
      <c r="AP126" s="134"/>
      <c r="AQ126" s="108"/>
      <c r="AR126" s="108"/>
      <c r="AS126" s="108"/>
      <c r="AT126" s="108"/>
      <c r="AU126" s="108"/>
      <c r="AV126" s="108"/>
      <c r="AW126" s="134"/>
      <c r="AX126" s="134"/>
      <c r="AY126" s="108"/>
      <c r="AZ126" s="108"/>
      <c r="BA126" s="108"/>
      <c r="BB126" s="108"/>
      <c r="BC126" s="108"/>
      <c r="BD126" s="108"/>
      <c r="BE126" s="134"/>
      <c r="BF126" s="134"/>
      <c r="BG126" s="108"/>
      <c r="BH126" s="108"/>
      <c r="BI126" s="108"/>
      <c r="BJ126" s="108"/>
      <c r="BK126" s="108"/>
      <c r="BL126" s="108"/>
      <c r="BM126" s="136"/>
      <c r="BN126" s="134"/>
      <c r="BO126" s="134"/>
      <c r="BP126" s="108"/>
      <c r="BQ126" s="108"/>
      <c r="BR126" s="108"/>
      <c r="BS126" s="108"/>
      <c r="BT126" s="108"/>
      <c r="BU126" s="108"/>
      <c r="BV126" s="136"/>
      <c r="BW126" s="134"/>
      <c r="BX126" s="134"/>
      <c r="BY126" s="108"/>
      <c r="BZ126" s="108"/>
      <c r="CA126" s="108"/>
      <c r="CB126" s="108"/>
      <c r="CC126" s="108"/>
      <c r="CD126" s="108"/>
      <c r="CE126" s="136"/>
    </row>
    <row r="127" spans="1:83" s="137" customFormat="1" x14ac:dyDescent="0.25">
      <c r="A127" s="132"/>
      <c r="B127" s="132"/>
      <c r="C127" s="133"/>
      <c r="D127" s="132"/>
      <c r="E127" s="134"/>
      <c r="F127" s="134"/>
      <c r="G127" s="134"/>
      <c r="H127" s="135"/>
      <c r="I127" s="134"/>
      <c r="J127" s="134"/>
      <c r="K127" s="134"/>
      <c r="L127" s="135"/>
      <c r="M127" s="134"/>
      <c r="N127" s="134"/>
      <c r="O127" s="134"/>
      <c r="P127" s="135"/>
      <c r="Q127" s="134"/>
      <c r="R127" s="134"/>
      <c r="S127" s="134"/>
      <c r="T127" s="124"/>
      <c r="U127" s="134"/>
      <c r="V127" s="124"/>
      <c r="W127" s="108">
        <v>5</v>
      </c>
      <c r="X127" s="138" t="s">
        <v>2132</v>
      </c>
      <c r="Y127" s="108"/>
      <c r="Z127" s="108"/>
      <c r="AA127" s="134"/>
      <c r="AB127" s="108"/>
      <c r="AC127" s="108">
        <v>47</v>
      </c>
      <c r="AD127" s="138" t="s">
        <v>2133</v>
      </c>
      <c r="AE127" s="108"/>
      <c r="AF127" s="108"/>
      <c r="AG127" s="134"/>
      <c r="AH127" s="134"/>
      <c r="AI127" s="108"/>
      <c r="AJ127" s="108"/>
      <c r="AK127" s="108"/>
      <c r="AL127" s="108"/>
      <c r="AM127" s="108"/>
      <c r="AN127" s="108"/>
      <c r="AO127" s="134"/>
      <c r="AP127" s="134"/>
      <c r="AQ127" s="108"/>
      <c r="AR127" s="108"/>
      <c r="AS127" s="108"/>
      <c r="AT127" s="108"/>
      <c r="AU127" s="108"/>
      <c r="AV127" s="108"/>
      <c r="AW127" s="134"/>
      <c r="AX127" s="134"/>
      <c r="AY127" s="108"/>
      <c r="AZ127" s="108"/>
      <c r="BA127" s="108"/>
      <c r="BB127" s="108"/>
      <c r="BC127" s="108"/>
      <c r="BD127" s="108"/>
      <c r="BE127" s="134"/>
      <c r="BF127" s="134"/>
      <c r="BG127" s="108"/>
      <c r="BH127" s="108"/>
      <c r="BI127" s="108"/>
      <c r="BJ127" s="108"/>
      <c r="BK127" s="108"/>
      <c r="BL127" s="108"/>
      <c r="BM127" s="136"/>
      <c r="BN127" s="134"/>
      <c r="BO127" s="134"/>
      <c r="BP127" s="108"/>
      <c r="BQ127" s="108"/>
      <c r="BR127" s="108"/>
      <c r="BS127" s="108"/>
      <c r="BT127" s="108"/>
      <c r="BU127" s="108"/>
      <c r="BV127" s="136"/>
      <c r="BW127" s="134"/>
      <c r="BX127" s="134"/>
      <c r="BY127" s="108"/>
      <c r="BZ127" s="108"/>
      <c r="CA127" s="108"/>
      <c r="CB127" s="108"/>
      <c r="CC127" s="108"/>
      <c r="CD127" s="108"/>
      <c r="CE127" s="136"/>
    </row>
    <row r="128" spans="1:83" s="137" customFormat="1" x14ac:dyDescent="0.25">
      <c r="A128" s="132"/>
      <c r="B128" s="132"/>
      <c r="C128" s="133"/>
      <c r="D128" s="132"/>
      <c r="E128" s="134"/>
      <c r="F128" s="134"/>
      <c r="G128" s="134"/>
      <c r="H128" s="135"/>
      <c r="I128" s="134"/>
      <c r="J128" s="134"/>
      <c r="K128" s="134"/>
      <c r="L128" s="135"/>
      <c r="M128" s="134"/>
      <c r="N128" s="134"/>
      <c r="O128" s="134"/>
      <c r="P128" s="135"/>
      <c r="Q128" s="134"/>
      <c r="R128" s="134"/>
      <c r="S128" s="134"/>
      <c r="T128" s="135"/>
      <c r="U128" s="134"/>
      <c r="V128" s="108"/>
      <c r="W128" s="108">
        <f>(112-5)/112</f>
        <v>0.9553571428571429</v>
      </c>
      <c r="X128" s="108"/>
      <c r="Y128" s="108"/>
      <c r="Z128" s="108"/>
      <c r="AA128" s="134"/>
      <c r="AB128" s="108"/>
      <c r="AC128" s="108">
        <f>(AC126-AC127)/AC126</f>
        <v>0.5803571428571429</v>
      </c>
      <c r="AD128" s="108"/>
      <c r="AE128" s="108"/>
      <c r="AF128" s="108"/>
      <c r="AG128" s="134"/>
      <c r="AH128" s="134"/>
      <c r="AI128" s="108"/>
      <c r="AJ128" s="108"/>
      <c r="AK128" s="108"/>
      <c r="AL128" s="108"/>
      <c r="AM128" s="108"/>
      <c r="AN128" s="108"/>
      <c r="AO128" s="134"/>
      <c r="AP128" s="134"/>
      <c r="AQ128" s="108"/>
      <c r="AR128" s="108"/>
      <c r="AS128" s="108"/>
      <c r="AT128" s="108"/>
      <c r="AU128" s="108"/>
      <c r="AV128" s="108"/>
      <c r="AW128" s="134"/>
      <c r="AX128" s="134"/>
      <c r="AY128" s="108"/>
      <c r="AZ128" s="108"/>
      <c r="BA128" s="108"/>
      <c r="BB128" s="108"/>
      <c r="BC128" s="108"/>
      <c r="BD128" s="108"/>
      <c r="BE128" s="134"/>
      <c r="BF128" s="134"/>
      <c r="BG128" s="108"/>
      <c r="BH128" s="108"/>
      <c r="BI128" s="108"/>
      <c r="BJ128" s="108"/>
      <c r="BK128" s="108"/>
      <c r="BL128" s="108"/>
      <c r="BM128" s="136"/>
      <c r="BN128" s="134"/>
      <c r="BO128" s="134"/>
      <c r="BP128" s="108"/>
      <c r="BQ128" s="108"/>
      <c r="BR128" s="108"/>
      <c r="BS128" s="108"/>
      <c r="BT128" s="108"/>
      <c r="BU128" s="108"/>
      <c r="BV128" s="136"/>
      <c r="BW128" s="134"/>
      <c r="BX128" s="134"/>
      <c r="BY128" s="108"/>
      <c r="BZ128" s="108"/>
      <c r="CA128" s="108"/>
      <c r="CB128" s="108"/>
      <c r="CC128" s="108"/>
      <c r="CD128" s="108"/>
      <c r="CE128" s="136"/>
    </row>
    <row r="129" spans="1:83" s="137" customFormat="1" x14ac:dyDescent="0.25">
      <c r="A129" s="132"/>
      <c r="B129" s="132"/>
      <c r="C129" s="133"/>
      <c r="D129" s="132"/>
      <c r="E129" s="134"/>
      <c r="F129" s="134"/>
      <c r="G129" s="134"/>
      <c r="H129" s="135"/>
      <c r="I129" s="134"/>
      <c r="J129" s="134"/>
      <c r="K129" s="134"/>
      <c r="L129" s="135"/>
      <c r="M129" s="134"/>
      <c r="N129" s="134"/>
      <c r="O129" s="134"/>
      <c r="P129" s="135"/>
      <c r="Q129" s="134"/>
      <c r="R129" s="134"/>
      <c r="S129" s="134"/>
      <c r="T129" s="135" t="s">
        <v>2072</v>
      </c>
      <c r="U129" s="134"/>
      <c r="V129" s="108">
        <f>MIN(V6:V124)</f>
        <v>0.72619047619047616</v>
      </c>
      <c r="W129" s="108">
        <f>MIN(W6:W124)</f>
        <v>0.21538461538461529</v>
      </c>
      <c r="X129" s="108"/>
      <c r="Y129" s="108"/>
      <c r="Z129" s="108"/>
      <c r="AA129" s="134"/>
      <c r="AB129" s="108">
        <f>MIN(AB6:AB124)</f>
        <v>0.53932844529250623</v>
      </c>
      <c r="AC129" s="108">
        <f>MIN(AC6:AC124)</f>
        <v>-1.4566592754379199E-2</v>
      </c>
      <c r="AD129" s="108"/>
      <c r="AE129" s="108"/>
      <c r="AF129" s="108"/>
      <c r="AG129" s="134"/>
      <c r="AH129" s="134"/>
      <c r="AI129" s="108"/>
      <c r="AJ129" s="108"/>
      <c r="AK129" s="108"/>
      <c r="AL129" s="108"/>
      <c r="AM129" s="108"/>
      <c r="AN129" s="108"/>
      <c r="AO129" s="134"/>
      <c r="AP129" s="134"/>
      <c r="AQ129" s="108"/>
      <c r="AR129" s="108"/>
      <c r="AS129" s="108"/>
      <c r="AT129" s="108"/>
      <c r="AU129" s="108"/>
      <c r="AV129" s="108"/>
      <c r="AW129" s="134"/>
      <c r="AX129" s="134"/>
      <c r="AY129" s="108"/>
      <c r="AZ129" s="108"/>
      <c r="BA129" s="108"/>
      <c r="BB129" s="108"/>
      <c r="BC129" s="108"/>
      <c r="BD129" s="108"/>
      <c r="BE129" s="134"/>
      <c r="BF129" s="134"/>
      <c r="BG129" s="108"/>
      <c r="BH129" s="108"/>
      <c r="BI129" s="108"/>
      <c r="BJ129" s="108"/>
      <c r="BK129" s="108"/>
      <c r="BL129" s="108"/>
      <c r="BM129" s="136"/>
      <c r="BN129" s="134"/>
      <c r="BO129" s="134"/>
      <c r="BP129" s="108"/>
      <c r="BQ129" s="108"/>
      <c r="BR129" s="108"/>
      <c r="BS129" s="108"/>
      <c r="BT129" s="108"/>
      <c r="BU129" s="108"/>
      <c r="BV129" s="136"/>
      <c r="BW129" s="134"/>
      <c r="BX129" s="134"/>
      <c r="BY129" s="108"/>
      <c r="BZ129" s="108"/>
      <c r="CA129" s="108"/>
      <c r="CB129" s="108"/>
      <c r="CC129" s="108"/>
      <c r="CD129" s="108"/>
      <c r="CE129" s="136"/>
    </row>
    <row r="130" spans="1:83" s="137" customFormat="1" x14ac:dyDescent="0.25">
      <c r="A130" s="132"/>
      <c r="B130" s="132"/>
      <c r="C130" s="133"/>
      <c r="D130" s="132"/>
      <c r="E130" s="134"/>
      <c r="F130" s="134"/>
      <c r="G130" s="134"/>
      <c r="H130" s="135"/>
      <c r="I130" s="134"/>
      <c r="J130" s="134"/>
      <c r="K130" s="134"/>
      <c r="L130" s="135"/>
      <c r="M130" s="134"/>
      <c r="N130" s="134"/>
      <c r="O130" s="134"/>
      <c r="P130" s="135"/>
      <c r="Q130" s="134"/>
      <c r="R130" s="134"/>
      <c r="S130" s="134"/>
      <c r="T130" s="135" t="s">
        <v>2073</v>
      </c>
      <c r="U130" s="134"/>
      <c r="V130" s="108">
        <f>MAX(V6:V124)</f>
        <v>1</v>
      </c>
      <c r="W130" s="108">
        <f>MAX(W6:W124)</f>
        <v>1</v>
      </c>
      <c r="X130" s="108"/>
      <c r="Y130" s="108"/>
      <c r="Z130" s="108"/>
      <c r="AA130" s="134"/>
      <c r="AB130" s="108">
        <f>MAX(AB6:AB124)</f>
        <v>1</v>
      </c>
      <c r="AC130" s="108">
        <f>MAX(AC6:AC124)</f>
        <v>1</v>
      </c>
      <c r="AD130" s="108"/>
      <c r="AE130" s="108"/>
      <c r="AF130" s="108"/>
      <c r="AG130" s="134"/>
      <c r="AH130" s="134"/>
      <c r="AI130" s="108"/>
      <c r="AJ130" s="108"/>
      <c r="AK130" s="108"/>
      <c r="AL130" s="108"/>
      <c r="AM130" s="108"/>
      <c r="AN130" s="108"/>
      <c r="AO130" s="134"/>
      <c r="AP130" s="134"/>
      <c r="AQ130" s="108"/>
      <c r="AR130" s="108"/>
      <c r="AS130" s="108"/>
      <c r="AT130" s="108"/>
      <c r="AU130" s="108"/>
      <c r="AV130" s="108"/>
      <c r="AW130" s="134"/>
      <c r="AX130" s="134"/>
      <c r="AY130" s="108"/>
      <c r="AZ130" s="108"/>
      <c r="BA130" s="108"/>
      <c r="BB130" s="108"/>
      <c r="BC130" s="108"/>
      <c r="BD130" s="108"/>
      <c r="BE130" s="134"/>
      <c r="BF130" s="134"/>
      <c r="BG130" s="108"/>
      <c r="BH130" s="108"/>
      <c r="BI130" s="108"/>
      <c r="BJ130" s="108"/>
      <c r="BK130" s="108"/>
      <c r="BL130" s="108"/>
      <c r="BM130" s="136"/>
      <c r="BN130" s="134"/>
      <c r="BO130" s="134"/>
      <c r="BP130" s="108"/>
      <c r="BQ130" s="108"/>
      <c r="BR130" s="108"/>
      <c r="BS130" s="108"/>
      <c r="BT130" s="108"/>
      <c r="BU130" s="108"/>
      <c r="BV130" s="136"/>
      <c r="BW130" s="134"/>
      <c r="BX130" s="134"/>
      <c r="BY130" s="108"/>
      <c r="BZ130" s="108"/>
      <c r="CA130" s="108"/>
      <c r="CB130" s="108"/>
      <c r="CC130" s="108"/>
      <c r="CD130" s="108"/>
      <c r="CE130" s="136"/>
    </row>
    <row r="131" spans="1:83" s="137" customFormat="1" x14ac:dyDescent="0.25">
      <c r="A131" s="132"/>
      <c r="B131" s="132"/>
      <c r="C131" s="133"/>
      <c r="D131" s="132"/>
      <c r="E131" s="134"/>
      <c r="F131" s="134"/>
      <c r="G131" s="134"/>
      <c r="H131" s="135"/>
      <c r="I131" s="134"/>
      <c r="J131" s="134"/>
      <c r="K131" s="134"/>
      <c r="L131" s="135"/>
      <c r="M131" s="134"/>
      <c r="N131" s="134"/>
      <c r="O131" s="134"/>
      <c r="P131" s="135"/>
      <c r="Q131" s="134"/>
      <c r="R131" s="134"/>
      <c r="S131" s="134"/>
      <c r="T131" s="123" t="s">
        <v>2074</v>
      </c>
      <c r="U131" s="134"/>
      <c r="V131" s="108">
        <f>AVERAGE(V6:V124)</f>
        <v>0.93309498120362566</v>
      </c>
      <c r="W131" s="108">
        <f>AVERAGE(W6:W124)</f>
        <v>0.79842311465371429</v>
      </c>
      <c r="X131" s="108"/>
      <c r="Y131" s="108"/>
      <c r="Z131" s="108"/>
      <c r="AA131" s="134"/>
      <c r="AB131" s="108">
        <f>AVERAGE(AB6:AB124)</f>
        <v>0.8446412238791372</v>
      </c>
      <c r="AC131" s="108">
        <f>AVERAGE(AC6:AC124)</f>
        <v>0.53605293972755563</v>
      </c>
      <c r="AD131" s="108"/>
      <c r="AE131" s="108"/>
      <c r="AF131" s="108"/>
      <c r="AG131" s="134"/>
      <c r="AH131" s="134"/>
      <c r="AI131" s="108"/>
      <c r="AJ131" s="108"/>
      <c r="AK131" s="108"/>
      <c r="AL131" s="108"/>
      <c r="AM131" s="108"/>
      <c r="AN131" s="108"/>
      <c r="AO131" s="134"/>
      <c r="AP131" s="134"/>
      <c r="AQ131" s="108"/>
      <c r="AR131" s="108"/>
      <c r="AS131" s="108"/>
      <c r="AT131" s="108"/>
      <c r="AU131" s="108"/>
      <c r="AV131" s="108"/>
      <c r="AW131" s="134"/>
      <c r="AX131" s="134"/>
      <c r="AY131" s="108"/>
      <c r="AZ131" s="108"/>
      <c r="BA131" s="108"/>
      <c r="BB131" s="108"/>
      <c r="BC131" s="108"/>
      <c r="BD131" s="108"/>
      <c r="BE131" s="134"/>
      <c r="BF131" s="134"/>
      <c r="BG131" s="108"/>
      <c r="BH131" s="108"/>
      <c r="BI131" s="108"/>
      <c r="BJ131" s="108"/>
      <c r="BK131" s="108"/>
      <c r="BL131" s="108"/>
      <c r="BM131" s="136"/>
      <c r="BN131" s="134"/>
      <c r="BO131" s="134"/>
      <c r="BP131" s="108"/>
      <c r="BQ131" s="108"/>
      <c r="BR131" s="108"/>
      <c r="BS131" s="108"/>
      <c r="BT131" s="108"/>
      <c r="BU131" s="108"/>
      <c r="BV131" s="136"/>
      <c r="BW131" s="134"/>
      <c r="BX131" s="134"/>
      <c r="BY131" s="108"/>
      <c r="BZ131" s="108"/>
      <c r="CA131" s="108"/>
      <c r="CB131" s="108"/>
      <c r="CC131" s="108"/>
      <c r="CD131" s="108"/>
      <c r="CE131" s="136"/>
    </row>
  </sheetData>
  <mergeCells count="16">
    <mergeCell ref="A1:A3"/>
    <mergeCell ref="AX2:BD2"/>
    <mergeCell ref="BF2:BM2"/>
    <mergeCell ref="BO2:BV2"/>
    <mergeCell ref="BX2:CE2"/>
    <mergeCell ref="V1:Z2"/>
    <mergeCell ref="AB1:AF2"/>
    <mergeCell ref="B1:B3"/>
    <mergeCell ref="C1:C3"/>
    <mergeCell ref="D1:D3"/>
    <mergeCell ref="AH2:AN2"/>
    <mergeCell ref="AP2:AV2"/>
    <mergeCell ref="F2:H2"/>
    <mergeCell ref="J2:L2"/>
    <mergeCell ref="N2:P2"/>
    <mergeCell ref="R2:T2"/>
  </mergeCells>
  <dataValidations count="3">
    <dataValidation allowBlank="1" showInputMessage="1" showErrorMessage="1" prompt="Lower Confidence interval for Kappa: T1 to T3 comparison" sqref="AU4:AU5"/>
    <dataValidation allowBlank="1" showInputMessage="1" showErrorMessage="1" prompt="Kappa: T1 to T3 comparison" sqref="AT4:AT5"/>
    <dataValidation allowBlank="1" showInputMessage="1" showErrorMessage="1" prompt="Upper Confidence Interval for Kappa: T1 to T3 comparison" sqref="AV4:AV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CONTINUOUS VARIABLES</vt:lpstr>
      <vt:lpstr>CATEGORICAL VARIABLES</vt:lpstr>
    </vt:vector>
  </TitlesOfParts>
  <Company>The University of North Carolina at Chapel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Vaughn, Amber</dc:creator>
  <cp:lastModifiedBy>Vaughn, Amber</cp:lastModifiedBy>
  <cp:lastPrinted>2013-06-05T19:23:57Z</cp:lastPrinted>
  <dcterms:created xsi:type="dcterms:W3CDTF">2013-05-07T14:46:24Z</dcterms:created>
  <dcterms:modified xsi:type="dcterms:W3CDTF">2013-06-19T13:50:59Z</dcterms:modified>
</cp:coreProperties>
</file>