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240" windowHeight="8700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<sst xmlns="http://schemas.openxmlformats.org/spreadsheetml/2006/main" count="17" uniqueCount="13">
  <si>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[A]i           </t>
  </si>
  <si>
    <t xml:space="preserve">[B]i           </t>
  </si>
  <si>
    <t xml:space="preserve">[M]i           </t>
  </si>
  <si>
    <t xml:space="preserve">[N]i           </t>
  </si>
  <si>
    <t xml:space="preserve">[A]ss          </t>
  </si>
  <si>
    <t xml:space="preserve">[B]ss          </t>
  </si>
  <si>
    <t xml:space="preserve">[M]ss          </t>
  </si>
  <si>
    <t xml:space="preserve">[N]ss          </t>
  </si>
  <si>
    <t xml:space="preserve">[AM]ss         </t>
  </si>
  <si>
    <t xml:space="preserve">[BM]ss         </t>
  </si>
  <si>
    <t xml:space="preserve">[AN]ss         </t>
  </si>
  <si>
    <t xml:space="preserve">[BN]ss         </t>
  </si>
  <si>
    <t xml:space="preserve">real time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</si>
</sst>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0000"/>
    <numFmt numFmtId="171" formatCode="0.0000"/>
  </numFmts>
  <fonts count="8">
    <font>
      <sz val="10"/>
      <name val="Arial"/>
      <family val="0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b/>
      <sz val="11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4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5"/>
          <c:w val="0.890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Sheet1!$O$2:$O$17</c:f>
              <c:numCache>
                <c:ptCount val="1"/>
                <c:pt idx="0">
                  <c:v>4E-09</c:v>
                </c:pt>
              </c:numCache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455716"/>
        <c:axId val="18774853"/>
      </c:scatterChart>
      <c:valAx>
        <c:axId val="2445571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# of component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crossBetween val="midCat"/>
        <c:dispUnits/>
        <c:majorUnit val="1"/>
      </c:valAx>
      <c:valAx>
        <c:axId val="1877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ΔG  cal/mol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4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4component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Sheet1!$O$2:$O$16</c:f>
              <c:numCache>
                <c:ptCount val="16"/>
                <c:pt idx="0">
                  <c:v>4E-09</c:v>
                </c:pt>
                <c:pt idx="1">
                  <c:v>1.0000000030000002</c:v>
                </c:pt>
                <c:pt idx="2">
                  <c:v>1.0000000030000002</c:v>
                </c:pt>
                <c:pt idx="3">
                  <c:v>2.000000002</c:v>
                </c:pt>
                <c:pt idx="4">
                  <c:v>2.000000002</c:v>
                </c:pt>
                <c:pt idx="5">
                  <c:v>2.000000002</c:v>
                </c:pt>
                <c:pt idx="6">
                  <c:v>3.000000001</c:v>
                </c:pt>
                <c:pt idx="7">
                  <c:v>1</c:v>
                </c:pt>
                <c:pt idx="8">
                  <c:v>1.000000003</c:v>
                </c:pt>
                <c:pt idx="9">
                  <c:v>2.000000002</c:v>
                </c:pt>
                <c:pt idx="10">
                  <c:v>2.000000002</c:v>
                </c:pt>
                <c:pt idx="11">
                  <c:v>3.000000001</c:v>
                </c:pt>
                <c:pt idx="12">
                  <c:v>2.000000002</c:v>
                </c:pt>
                <c:pt idx="13">
                  <c:v>3.000000001</c:v>
                </c:pt>
                <c:pt idx="14">
                  <c:v>3.000000001</c:v>
                </c:pt>
                <c:pt idx="15">
                  <c:v>4</c:v>
                </c:pt>
              </c:numCache>
            </c:numRef>
          </c:xVal>
          <c:yVal>
            <c:numRef>
              <c:f>Sheet1!$BB$2:$BB$16</c:f>
              <c:numCache>
                <c:ptCount val="16"/>
                <c:pt idx="0">
                  <c:v>-4.674382972871698E-09</c:v>
                </c:pt>
                <c:pt idx="1">
                  <c:v>-1.9020574391726565E-08</c:v>
                </c:pt>
                <c:pt idx="2">
                  <c:v>-1.4944718391016486E-08</c:v>
                </c:pt>
                <c:pt idx="3">
                  <c:v>-1.9016536582429005E-08</c:v>
                </c:pt>
                <c:pt idx="4">
                  <c:v>-12.2271691521811</c:v>
                </c:pt>
                <c:pt idx="5">
                  <c:v>-8.143556240576883</c:v>
                </c:pt>
                <c:pt idx="6">
                  <c:v>-12.102616564578955</c:v>
                </c:pt>
                <c:pt idx="7">
                  <c:v>0</c:v>
                </c:pt>
                <c:pt idx="8">
                  <c:v>-1.358609157559902E-08</c:v>
                </c:pt>
                <c:pt idx="9">
                  <c:v>-6.77163888407582</c:v>
                </c:pt>
                <c:pt idx="10">
                  <c:v>-6.771638879996517</c:v>
                </c:pt>
                <c:pt idx="11">
                  <c:v>-6.793018622709105</c:v>
                </c:pt>
                <c:pt idx="12">
                  <c:v>-2.0255198245380894E-08</c:v>
                </c:pt>
                <c:pt idx="13">
                  <c:v>-12.173748203425612</c:v>
                </c:pt>
                <c:pt idx="14">
                  <c:v>-7.8252682698112075</c:v>
                </c:pt>
                <c:pt idx="15">
                  <c:v>-18.874187807195497</c:v>
                </c:pt>
              </c:numCache>
            </c:numRef>
          </c:yVal>
          <c:smooth val="0"/>
        </c:ser>
        <c:axId val="34755950"/>
        <c:axId val="44368095"/>
      </c:scatterChart>
      <c:valAx>
        <c:axId val="3475595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# of component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crossBetween val="midCat"/>
        <c:dispUnits/>
        <c:majorUnit val="1"/>
      </c:valAx>
      <c:valAx>
        <c:axId val="4436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Free 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5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54375" cy="8572500"/>
    <xdr:graphicFrame>
      <xdr:nvGraphicFramePr>
        <xdr:cNvPr id="1" name="Chart 1"/>
        <xdr:cNvGraphicFramePr/>
      </xdr:nvGraphicFramePr>
      <xdr:xfrm>
        <a:off x="0" y="0"/>
        <a:ext cx="159543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54375" cy="8572500"/>
    <xdr:graphicFrame>
      <xdr:nvGraphicFramePr>
        <xdr:cNvPr id="1" name="Shape 1025"/>
        <xdr:cNvGraphicFramePr/>
      </xdr:nvGraphicFramePr>
      <xdr:xfrm>
        <a:off x="0" y="0"/>
        <a:ext cx="159543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tabSelected="1" workbookViewId="0" topLeftCell="A1">
      <selection activeCell="A24" sqref="A24"/>
    </sheetView>
  </sheetViews>
  <sheetFormatPr defaultColWidth="11.421875" defaultRowHeight="12.75"/>
  <cols>
    <col min="1" max="39" width="8.8515625" style="0" customWidth="1"/>
    <col min="40" max="42" width="13.140625" style="0" bestFit="1" customWidth="1"/>
    <col min="43" max="44" width="8.8515625" style="0" customWidth="1"/>
    <col min="45" max="45" width="12.421875" style="0" bestFit="1" customWidth="1"/>
    <col min="46" max="48" width="8.8515625" style="0" customWidth="1"/>
    <col min="49" max="49" width="9.421875" style="0" bestFit="1" customWidth="1"/>
    <col min="50" max="50" width="12.421875" style="0" bestFit="1" customWidth="1"/>
    <col min="51" max="51" width="13.140625" style="0" bestFit="1" customWidth="1"/>
    <col min="52" max="52" width="12.421875" style="0" bestFit="1" customWidth="1"/>
    <col min="53" max="53" width="8.8515625" style="0" customWidth="1"/>
    <col min="54" max="54" width="13.140625" style="0" bestFit="1" customWidth="1"/>
    <col min="55" max="16384" width="8.8515625" style="0" customWidth="1"/>
  </cols>
  <sheetData>
    <row r="1" spans="1:43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AN1" t="s">
        <v>8</v>
      </c>
      <c r="AO1" t="s">
        <v>9</v>
      </c>
      <c r="AP1" t="s">
        <v>10</v>
      </c>
      <c r="AQ1" t="s">
        <v>11</v>
      </c>
    </row>
    <row r="2" spans="1:54" ht="12">
      <c r="A2" s="1">
        <v>1E-09</v>
      </c>
      <c r="B2" s="1">
        <v>1E-09</v>
      </c>
      <c r="C2" s="1">
        <v>1E-09</v>
      </c>
      <c r="D2" s="1">
        <v>1E-09</v>
      </c>
      <c r="E2" s="1">
        <v>6.1815714E-10</v>
      </c>
      <c r="F2" s="1">
        <v>9.9928234E-10</v>
      </c>
      <c r="G2" s="1">
        <v>6.1760138E-10</v>
      </c>
      <c r="H2" s="1">
        <v>9.998381E-10</v>
      </c>
      <c r="I2" s="1">
        <v>3.8178101E-10</v>
      </c>
      <c r="J2" s="1">
        <v>6.1761333E-13</v>
      </c>
      <c r="K2" s="1">
        <v>6.1851503E-14</v>
      </c>
      <c r="L2" s="1">
        <v>1.0004523E-13</v>
      </c>
      <c r="M2" s="1">
        <v>0.01</v>
      </c>
      <c r="O2" s="6">
        <f>SUM(A2:D2)</f>
        <v>4E-09</v>
      </c>
      <c r="Q2" s="2">
        <f>IF(E2&gt;0.1,1,0)</f>
        <v>0</v>
      </c>
      <c r="R2" s="2">
        <f aca="true" t="shared" si="0" ref="R2:R16">IF(F2&gt;0.1,1,0)</f>
        <v>0</v>
      </c>
      <c r="S2" s="2">
        <f aca="true" t="shared" si="1" ref="S2:S16">IF(G2&gt;0.1,1,0)</f>
        <v>0</v>
      </c>
      <c r="T2" s="2">
        <f aca="true" t="shared" si="2" ref="T2:T16">IF(H2&gt;0.1,1,0)</f>
        <v>0</v>
      </c>
      <c r="U2" s="2">
        <f aca="true" t="shared" si="3" ref="U2:U16">IF(I2&gt;0.1,1,0)</f>
        <v>0</v>
      </c>
      <c r="V2" s="2">
        <f aca="true" t="shared" si="4" ref="V2:V16">IF(J2&gt;0.1,1,0)</f>
        <v>0</v>
      </c>
      <c r="W2" s="2">
        <f aca="true" t="shared" si="5" ref="W2:W16">IF(K2&gt;0.1,1,0)</f>
        <v>0</v>
      </c>
      <c r="X2" s="2">
        <f aca="true" t="shared" si="6" ref="X2:X16">IF(L2&gt;0.1,1,0)</f>
        <v>0</v>
      </c>
      <c r="Z2" s="2">
        <f aca="true" t="shared" si="7" ref="Z2:Z16">IF(E2&lt;0.9,1,0)</f>
        <v>1</v>
      </c>
      <c r="AA2" s="2">
        <f aca="true" t="shared" si="8" ref="AA2:AA16">IF(F2&lt;0.9,1,0)</f>
        <v>1</v>
      </c>
      <c r="AB2" s="2">
        <f aca="true" t="shared" si="9" ref="AB2:AB16">IF(G2&lt;0.9,1,0)</f>
        <v>1</v>
      </c>
      <c r="AC2" s="2">
        <f aca="true" t="shared" si="10" ref="AC2:AC16">IF(H2&lt;0.9,1,0)</f>
        <v>1</v>
      </c>
      <c r="AD2" s="2">
        <f aca="true" t="shared" si="11" ref="AD2:AD16">IF(I2&lt;0.9,1,0)</f>
        <v>1</v>
      </c>
      <c r="AE2" s="2">
        <f aca="true" t="shared" si="12" ref="AE2:AE16">IF(J2&lt;0.9,1,0)</f>
        <v>1</v>
      </c>
      <c r="AF2" s="2">
        <f aca="true" t="shared" si="13" ref="AF2:AF16">IF(K2&lt;0.9,1,0)</f>
        <v>1</v>
      </c>
      <c r="AG2" s="2">
        <f aca="true" t="shared" si="14" ref="AG2:AG16">IF(L2&lt;0.9,1,0)</f>
        <v>1</v>
      </c>
      <c r="AI2" s="3">
        <f>SUM(Q2:X2:Z2:AG2)</f>
        <v>8</v>
      </c>
      <c r="AK2" s="3">
        <v>8</v>
      </c>
      <c r="AL2" s="4">
        <f aca="true" t="shared" si="15" ref="AL2:AL16">IF(AK2=8,1,0)</f>
        <v>1</v>
      </c>
      <c r="AN2" s="1">
        <v>1000000000</v>
      </c>
      <c r="AO2" s="1">
        <v>1000000</v>
      </c>
      <c r="AP2" s="1">
        <v>100000</v>
      </c>
      <c r="AQ2" s="1">
        <v>100000</v>
      </c>
      <c r="AS2">
        <f>PRODUCT(I2,LN(AN2))</f>
        <v>7.911749361727896E-09</v>
      </c>
      <c r="AT2">
        <f aca="true" t="shared" si="16" ref="AT2:AT16">PRODUCT(J2,LN(AO2))</f>
        <v>8.532643481354473E-12</v>
      </c>
      <c r="AU2">
        <f aca="true" t="shared" si="17" ref="AU2:AU16">PRODUCT(K2,LN(AP2))</f>
        <v>7.120917439353824E-13</v>
      </c>
      <c r="AV2">
        <f aca="true" t="shared" si="18" ref="AV2:AV16">PRODUCT(L2,LN(AQ2))</f>
        <v>1.1518132761158034E-12</v>
      </c>
      <c r="AX2">
        <f>SUM(AS2:AV2)</f>
        <v>7.922145910229302E-09</v>
      </c>
      <c r="AZ2" s="7">
        <f>PRODUCT(AX2,298,0.00198)</f>
        <v>4.674382972871698E-09</v>
      </c>
      <c r="BB2" s="7">
        <f>PRODUCT(AZ2,-1+BG27)</f>
        <v>-4.674382972871698E-09</v>
      </c>
    </row>
    <row r="3" spans="1:54" ht="12">
      <c r="A3" s="1">
        <v>1</v>
      </c>
      <c r="B3" s="1">
        <v>1E-09</v>
      </c>
      <c r="C3" s="1">
        <v>1E-09</v>
      </c>
      <c r="D3" s="1">
        <v>1E-09</v>
      </c>
      <c r="E3" s="1">
        <v>1</v>
      </c>
      <c r="F3" s="1">
        <v>1E-09</v>
      </c>
      <c r="G3" s="1">
        <v>1E-18</v>
      </c>
      <c r="H3" s="1">
        <v>9.9999E-15</v>
      </c>
      <c r="I3" s="1">
        <v>1E-09</v>
      </c>
      <c r="J3" s="1">
        <v>1.4265279E-21</v>
      </c>
      <c r="K3" s="1">
        <v>9.9999E-10</v>
      </c>
      <c r="L3" s="1">
        <v>1.0006432E-18</v>
      </c>
      <c r="M3" s="1">
        <v>0.02</v>
      </c>
      <c r="O3" s="6">
        <f aca="true" t="shared" si="19" ref="O3:O16">SUM(A3:D3)</f>
        <v>1.0000000030000002</v>
      </c>
      <c r="Q3" s="2">
        <f aca="true" t="shared" si="20" ref="Q3:Q16">IF(E3&gt;0.1,1,0)</f>
        <v>1</v>
      </c>
      <c r="R3" s="2">
        <f t="shared" si="0"/>
        <v>0</v>
      </c>
      <c r="S3" s="2">
        <f t="shared" si="1"/>
        <v>0</v>
      </c>
      <c r="T3" s="2">
        <f t="shared" si="2"/>
        <v>0</v>
      </c>
      <c r="U3" s="2">
        <f t="shared" si="3"/>
        <v>0</v>
      </c>
      <c r="V3" s="2">
        <f t="shared" si="4"/>
        <v>0</v>
      </c>
      <c r="W3" s="2">
        <f t="shared" si="5"/>
        <v>0</v>
      </c>
      <c r="X3" s="2">
        <f t="shared" si="6"/>
        <v>0</v>
      </c>
      <c r="Z3" s="2">
        <f t="shared" si="7"/>
        <v>0</v>
      </c>
      <c r="AA3" s="2">
        <f t="shared" si="8"/>
        <v>1</v>
      </c>
      <c r="AB3" s="2">
        <f t="shared" si="9"/>
        <v>1</v>
      </c>
      <c r="AC3" s="2">
        <f t="shared" si="10"/>
        <v>1</v>
      </c>
      <c r="AD3" s="2">
        <f t="shared" si="11"/>
        <v>1</v>
      </c>
      <c r="AE3" s="2">
        <f t="shared" si="12"/>
        <v>1</v>
      </c>
      <c r="AF3" s="2">
        <f t="shared" si="13"/>
        <v>1</v>
      </c>
      <c r="AG3" s="2">
        <f t="shared" si="14"/>
        <v>1</v>
      </c>
      <c r="AI3" s="3">
        <f>SUM(Q3:X3:Z3:AG3)</f>
        <v>8</v>
      </c>
      <c r="AK3" s="3">
        <v>8</v>
      </c>
      <c r="AL3" s="5">
        <f t="shared" si="15"/>
        <v>1</v>
      </c>
      <c r="AN3" s="1">
        <v>1000000000</v>
      </c>
      <c r="AO3" s="1">
        <v>1000000</v>
      </c>
      <c r="AP3" s="1">
        <v>100000</v>
      </c>
      <c r="AQ3" s="1">
        <v>100000</v>
      </c>
      <c r="AS3">
        <f aca="true" t="shared" si="21" ref="AS3:AS16">PRODUCT(I3,LN(AN3))</f>
        <v>2.072326583694641E-08</v>
      </c>
      <c r="AT3">
        <f t="shared" si="16"/>
        <v>1.9708211263680606E-20</v>
      </c>
      <c r="AU3">
        <f t="shared" si="17"/>
        <v>1.1512810335715579E-08</v>
      </c>
      <c r="AV3">
        <f t="shared" si="18"/>
        <v>1.1520330578629296E-17</v>
      </c>
      <c r="AX3">
        <f aca="true" t="shared" si="22" ref="AX3:AX16">SUM(AS3:AV3)</f>
        <v>3.223607618420203E-08</v>
      </c>
      <c r="AZ3" s="7">
        <f aca="true" t="shared" si="23" ref="AZ3:AZ16">PRODUCT(AX3,298,0.00198)</f>
        <v>1.9020574391726565E-08</v>
      </c>
      <c r="BB3" s="7">
        <f>PRODUCT(AZ3,-1+BG28)</f>
        <v>-1.9020574391726565E-08</v>
      </c>
    </row>
    <row r="4" spans="1:54" ht="12">
      <c r="A4" s="1">
        <v>1E-09</v>
      </c>
      <c r="B4" s="1">
        <v>1</v>
      </c>
      <c r="C4" s="1">
        <v>1E-09</v>
      </c>
      <c r="D4" s="1">
        <v>1E-09</v>
      </c>
      <c r="E4" s="1">
        <v>9.99999E-10</v>
      </c>
      <c r="F4" s="1">
        <v>1</v>
      </c>
      <c r="G4" s="1">
        <v>9.99998E-16</v>
      </c>
      <c r="H4" s="1">
        <v>9.9999E-15</v>
      </c>
      <c r="I4" s="1">
        <v>9.9999728E-16</v>
      </c>
      <c r="J4" s="1">
        <v>9.99998E-10</v>
      </c>
      <c r="K4" s="1">
        <v>1.0002534E-18</v>
      </c>
      <c r="L4" s="1">
        <v>9.9999E-10</v>
      </c>
      <c r="M4" s="1">
        <v>0.02</v>
      </c>
      <c r="O4" s="6">
        <f t="shared" si="19"/>
        <v>1.0000000030000002</v>
      </c>
      <c r="Q4" s="2">
        <f t="shared" si="20"/>
        <v>0</v>
      </c>
      <c r="R4" s="2">
        <f t="shared" si="0"/>
        <v>1</v>
      </c>
      <c r="S4" s="2">
        <f t="shared" si="1"/>
        <v>0</v>
      </c>
      <c r="T4" s="2">
        <f t="shared" si="2"/>
        <v>0</v>
      </c>
      <c r="U4" s="2">
        <f t="shared" si="3"/>
        <v>0</v>
      </c>
      <c r="V4" s="2">
        <f t="shared" si="4"/>
        <v>0</v>
      </c>
      <c r="W4" s="2">
        <f t="shared" si="5"/>
        <v>0</v>
      </c>
      <c r="X4" s="2">
        <f t="shared" si="6"/>
        <v>0</v>
      </c>
      <c r="Z4" s="2">
        <f t="shared" si="7"/>
        <v>1</v>
      </c>
      <c r="AA4" s="2">
        <f t="shared" si="8"/>
        <v>0</v>
      </c>
      <c r="AB4" s="2">
        <f t="shared" si="9"/>
        <v>1</v>
      </c>
      <c r="AC4" s="2">
        <f t="shared" si="10"/>
        <v>1</v>
      </c>
      <c r="AD4" s="2">
        <f t="shared" si="11"/>
        <v>1</v>
      </c>
      <c r="AE4" s="2">
        <f t="shared" si="12"/>
        <v>1</v>
      </c>
      <c r="AF4" s="2">
        <f t="shared" si="13"/>
        <v>1</v>
      </c>
      <c r="AG4" s="2">
        <f t="shared" si="14"/>
        <v>1</v>
      </c>
      <c r="AI4" s="3">
        <f>SUM(Q4:X4:Z4:AG4)</f>
        <v>8</v>
      </c>
      <c r="AK4" s="3">
        <v>8</v>
      </c>
      <c r="AL4" s="5">
        <f t="shared" si="15"/>
        <v>1</v>
      </c>
      <c r="AN4" s="1">
        <v>1000000000</v>
      </c>
      <c r="AO4" s="1">
        <v>1000000</v>
      </c>
      <c r="AP4" s="1">
        <v>100000</v>
      </c>
      <c r="AQ4" s="1">
        <v>100000</v>
      </c>
      <c r="AS4">
        <f t="shared" si="21"/>
        <v>2.0723209469663333E-14</v>
      </c>
      <c r="AT4">
        <f t="shared" si="16"/>
        <v>1.3815482926943159E-08</v>
      </c>
      <c r="AU4">
        <f t="shared" si="17"/>
        <v>1.1515842840283051E-17</v>
      </c>
      <c r="AV4">
        <f t="shared" si="18"/>
        <v>1.1512810335715579E-08</v>
      </c>
      <c r="AX4">
        <f t="shared" si="22"/>
        <v>2.5328313997384052E-08</v>
      </c>
      <c r="AZ4" s="7">
        <f t="shared" si="23"/>
        <v>1.4944718391016486E-08</v>
      </c>
      <c r="BB4" s="7">
        <f>PRODUCT(AZ4,-1+BG29)</f>
        <v>-1.4944718391016486E-08</v>
      </c>
    </row>
    <row r="5" spans="1:54" ht="12">
      <c r="A5" s="1">
        <v>1</v>
      </c>
      <c r="B5" s="1">
        <v>1</v>
      </c>
      <c r="C5" s="1">
        <v>1E-09</v>
      </c>
      <c r="D5" s="1">
        <v>1E-09</v>
      </c>
      <c r="E5" s="1">
        <v>1</v>
      </c>
      <c r="F5" s="1">
        <v>1</v>
      </c>
      <c r="G5" s="1">
        <v>9.99001E-19</v>
      </c>
      <c r="H5" s="1">
        <v>4.999975E-15</v>
      </c>
      <c r="I5" s="1">
        <v>9.99001E-10</v>
      </c>
      <c r="J5" s="1">
        <v>9.99001E-13</v>
      </c>
      <c r="K5" s="1">
        <v>4.999975E-10</v>
      </c>
      <c r="L5" s="1">
        <v>4.999975E-10</v>
      </c>
      <c r="M5" s="1">
        <v>0.03</v>
      </c>
      <c r="O5" s="6">
        <f t="shared" si="19"/>
        <v>2.000000002</v>
      </c>
      <c r="Q5" s="2">
        <f t="shared" si="20"/>
        <v>1</v>
      </c>
      <c r="R5" s="2">
        <f t="shared" si="0"/>
        <v>1</v>
      </c>
      <c r="S5" s="2">
        <f t="shared" si="1"/>
        <v>0</v>
      </c>
      <c r="T5" s="2">
        <f t="shared" si="2"/>
        <v>0</v>
      </c>
      <c r="U5" s="2">
        <f t="shared" si="3"/>
        <v>0</v>
      </c>
      <c r="V5" s="2">
        <f t="shared" si="4"/>
        <v>0</v>
      </c>
      <c r="W5" s="2">
        <f t="shared" si="5"/>
        <v>0</v>
      </c>
      <c r="X5" s="2">
        <f t="shared" si="6"/>
        <v>0</v>
      </c>
      <c r="Z5" s="2">
        <f t="shared" si="7"/>
        <v>0</v>
      </c>
      <c r="AA5" s="2">
        <f t="shared" si="8"/>
        <v>0</v>
      </c>
      <c r="AB5" s="2">
        <f t="shared" si="9"/>
        <v>1</v>
      </c>
      <c r="AC5" s="2">
        <f t="shared" si="10"/>
        <v>1</v>
      </c>
      <c r="AD5" s="2">
        <f t="shared" si="11"/>
        <v>1</v>
      </c>
      <c r="AE5" s="2">
        <f t="shared" si="12"/>
        <v>1</v>
      </c>
      <c r="AF5" s="2">
        <f t="shared" si="13"/>
        <v>1</v>
      </c>
      <c r="AG5" s="2">
        <f t="shared" si="14"/>
        <v>1</v>
      </c>
      <c r="AI5" s="3">
        <f>SUM(Q5:X5:Z5:AG5)</f>
        <v>8</v>
      </c>
      <c r="AK5" s="3">
        <f aca="true" t="shared" si="24" ref="AK5:AK16">SUM(AI5)</f>
        <v>8</v>
      </c>
      <c r="AL5" s="5">
        <f t="shared" si="15"/>
        <v>1</v>
      </c>
      <c r="AN5" s="1">
        <v>1000000000</v>
      </c>
      <c r="AO5" s="1">
        <v>1000000</v>
      </c>
      <c r="AP5" s="1">
        <v>100000</v>
      </c>
      <c r="AQ5" s="1">
        <v>100000</v>
      </c>
      <c r="AS5">
        <f t="shared" si="21"/>
        <v>2.0702563294375302E-08</v>
      </c>
      <c r="AT5">
        <f t="shared" si="16"/>
        <v>1.3801708862916867E-11</v>
      </c>
      <c r="AU5">
        <f t="shared" si="17"/>
        <v>5.756433950171451E-09</v>
      </c>
      <c r="AV5">
        <f t="shared" si="18"/>
        <v>5.756433950171451E-09</v>
      </c>
      <c r="AX5">
        <f t="shared" si="22"/>
        <v>3.222923290358112E-08</v>
      </c>
      <c r="AZ5" s="7">
        <f t="shared" si="23"/>
        <v>1.9016536582429005E-08</v>
      </c>
      <c r="BB5" s="7">
        <f>PRODUCT(AZ5,-1+BG30)</f>
        <v>-1.9016536582429005E-08</v>
      </c>
    </row>
    <row r="6" spans="1:54" ht="12">
      <c r="A6" s="1">
        <v>1</v>
      </c>
      <c r="B6" s="1">
        <v>1E-09</v>
      </c>
      <c r="C6" s="1">
        <v>1</v>
      </c>
      <c r="D6" s="1">
        <v>1E-09</v>
      </c>
      <c r="E6" s="1">
        <v>3.1622381E-05</v>
      </c>
      <c r="F6" s="1">
        <v>3.0653976E-11</v>
      </c>
      <c r="G6" s="1">
        <v>3.1622172E-05</v>
      </c>
      <c r="H6" s="1">
        <v>2.4025516E-10</v>
      </c>
      <c r="I6" s="1">
        <v>0.99996838</v>
      </c>
      <c r="J6" s="1">
        <v>9.6934529E-10</v>
      </c>
      <c r="K6" s="1">
        <v>7.597441E-10</v>
      </c>
      <c r="L6" s="1">
        <v>7.3212532E-16</v>
      </c>
      <c r="M6" s="1">
        <v>0.04</v>
      </c>
      <c r="O6" s="6">
        <f t="shared" si="19"/>
        <v>2.000000002</v>
      </c>
      <c r="Q6" s="2">
        <f t="shared" si="20"/>
        <v>0</v>
      </c>
      <c r="R6" s="2">
        <f t="shared" si="0"/>
        <v>0</v>
      </c>
      <c r="S6" s="2">
        <f t="shared" si="1"/>
        <v>0</v>
      </c>
      <c r="T6" s="2">
        <f t="shared" si="2"/>
        <v>0</v>
      </c>
      <c r="U6" s="2">
        <f t="shared" si="3"/>
        <v>1</v>
      </c>
      <c r="V6" s="2">
        <f t="shared" si="4"/>
        <v>0</v>
      </c>
      <c r="W6" s="2">
        <f t="shared" si="5"/>
        <v>0</v>
      </c>
      <c r="X6" s="2">
        <f t="shared" si="6"/>
        <v>0</v>
      </c>
      <c r="Z6" s="2">
        <f t="shared" si="7"/>
        <v>1</v>
      </c>
      <c r="AA6" s="2">
        <f t="shared" si="8"/>
        <v>1</v>
      </c>
      <c r="AB6" s="2">
        <f t="shared" si="9"/>
        <v>1</v>
      </c>
      <c r="AC6" s="2">
        <f t="shared" si="10"/>
        <v>1</v>
      </c>
      <c r="AD6" s="2">
        <f t="shared" si="11"/>
        <v>0</v>
      </c>
      <c r="AE6" s="2">
        <f t="shared" si="12"/>
        <v>1</v>
      </c>
      <c r="AF6" s="2">
        <f t="shared" si="13"/>
        <v>1</v>
      </c>
      <c r="AG6" s="2">
        <f t="shared" si="14"/>
        <v>1</v>
      </c>
      <c r="AI6" s="3">
        <f>SUM(Q6:X6:Z6:AG6)</f>
        <v>8</v>
      </c>
      <c r="AK6" s="3">
        <f t="shared" si="24"/>
        <v>8</v>
      </c>
      <c r="AL6" s="5">
        <f t="shared" si="15"/>
        <v>1</v>
      </c>
      <c r="AN6" s="1">
        <v>1000000000</v>
      </c>
      <c r="AO6" s="1">
        <v>1000000</v>
      </c>
      <c r="AP6" s="1">
        <v>100000</v>
      </c>
      <c r="AQ6" s="1">
        <v>100000</v>
      </c>
      <c r="AS6">
        <f t="shared" si="21"/>
        <v>20.722610567280647</v>
      </c>
      <c r="AT6">
        <f t="shared" si="16"/>
        <v>1.3392000088307941E-08</v>
      </c>
      <c r="AU6">
        <f t="shared" si="17"/>
        <v>8.746877195750887E-09</v>
      </c>
      <c r="AV6">
        <f t="shared" si="18"/>
        <v>8.428904240177477E-15</v>
      </c>
      <c r="AX6">
        <f t="shared" si="22"/>
        <v>20.72261058941953</v>
      </c>
      <c r="AZ6" s="7">
        <f t="shared" si="23"/>
        <v>12.2271691521811</v>
      </c>
      <c r="BB6" s="7">
        <f>PRODUCT(AZ6,-1+BG31)</f>
        <v>-12.2271691521811</v>
      </c>
    </row>
    <row r="7" spans="1:54" ht="12">
      <c r="A7" s="1">
        <v>1E-09</v>
      </c>
      <c r="B7" s="1">
        <v>1</v>
      </c>
      <c r="C7" s="1">
        <v>1</v>
      </c>
      <c r="D7" s="1">
        <v>1E-09</v>
      </c>
      <c r="E7" s="1">
        <v>1.0004991E-15</v>
      </c>
      <c r="F7" s="1">
        <v>0.00099950014</v>
      </c>
      <c r="G7" s="1">
        <v>0.00099950011</v>
      </c>
      <c r="H7" s="1">
        <v>9.9058926E-12</v>
      </c>
      <c r="I7" s="1">
        <v>9.99999E-10</v>
      </c>
      <c r="J7" s="1">
        <v>0.9990005</v>
      </c>
      <c r="K7" s="1">
        <v>1.3163912E-21</v>
      </c>
      <c r="L7" s="1">
        <v>9.9009411E-10</v>
      </c>
      <c r="M7" s="1">
        <v>0.06</v>
      </c>
      <c r="O7" s="6">
        <f t="shared" si="19"/>
        <v>2.000000002</v>
      </c>
      <c r="Q7" s="2">
        <f t="shared" si="20"/>
        <v>0</v>
      </c>
      <c r="R7" s="2">
        <f t="shared" si="0"/>
        <v>0</v>
      </c>
      <c r="S7" s="2">
        <f t="shared" si="1"/>
        <v>0</v>
      </c>
      <c r="T7" s="2">
        <f t="shared" si="2"/>
        <v>0</v>
      </c>
      <c r="U7" s="2">
        <f t="shared" si="3"/>
        <v>0</v>
      </c>
      <c r="V7" s="2">
        <f t="shared" si="4"/>
        <v>1</v>
      </c>
      <c r="W7" s="2">
        <f t="shared" si="5"/>
        <v>0</v>
      </c>
      <c r="X7" s="2">
        <f t="shared" si="6"/>
        <v>0</v>
      </c>
      <c r="Z7" s="2">
        <f t="shared" si="7"/>
        <v>1</v>
      </c>
      <c r="AA7" s="2">
        <f t="shared" si="8"/>
        <v>1</v>
      </c>
      <c r="AB7" s="2">
        <f t="shared" si="9"/>
        <v>1</v>
      </c>
      <c r="AC7" s="2">
        <f t="shared" si="10"/>
        <v>1</v>
      </c>
      <c r="AD7" s="2">
        <f t="shared" si="11"/>
        <v>1</v>
      </c>
      <c r="AE7" s="2">
        <f t="shared" si="12"/>
        <v>0</v>
      </c>
      <c r="AF7" s="2">
        <f t="shared" si="13"/>
        <v>1</v>
      </c>
      <c r="AG7" s="2">
        <f t="shared" si="14"/>
        <v>1</v>
      </c>
      <c r="AI7" s="3">
        <f>SUM(Q7:X7:Z7:AG7)</f>
        <v>8</v>
      </c>
      <c r="AK7" s="3">
        <f t="shared" si="24"/>
        <v>8</v>
      </c>
      <c r="AL7" s="5">
        <f t="shared" si="15"/>
        <v>1</v>
      </c>
      <c r="AN7" s="1">
        <v>1000000000</v>
      </c>
      <c r="AO7" s="1">
        <v>1000000</v>
      </c>
      <c r="AP7" s="1">
        <v>100000</v>
      </c>
      <c r="AQ7" s="1">
        <v>100000</v>
      </c>
      <c r="AS7">
        <f t="shared" si="21"/>
        <v>2.072324511368057E-08</v>
      </c>
      <c r="AT7">
        <f t="shared" si="16"/>
        <v>13.801701955161588</v>
      </c>
      <c r="AU7">
        <f t="shared" si="17"/>
        <v>1.5155513768342717E-20</v>
      </c>
      <c r="AV7">
        <f t="shared" si="18"/>
        <v>1.1398879691736034E-08</v>
      </c>
      <c r="AX7">
        <f t="shared" si="22"/>
        <v>13.801701987283714</v>
      </c>
      <c r="AZ7" s="7">
        <f t="shared" si="23"/>
        <v>8.143556240576883</v>
      </c>
      <c r="BB7" s="7">
        <f>PRODUCT(AZ7,-1+BG32)</f>
        <v>-8.143556240576883</v>
      </c>
    </row>
    <row r="8" spans="1:54" ht="12">
      <c r="A8" s="1">
        <v>1</v>
      </c>
      <c r="B8" s="1">
        <v>1</v>
      </c>
      <c r="C8" s="1">
        <v>1</v>
      </c>
      <c r="D8" s="1">
        <v>1E-09</v>
      </c>
      <c r="E8" s="1">
        <v>0.030653446</v>
      </c>
      <c r="F8" s="1">
        <v>0.96934658</v>
      </c>
      <c r="G8" s="1">
        <v>3.162276E-08</v>
      </c>
      <c r="H8" s="1">
        <v>9.9998997E-15</v>
      </c>
      <c r="I8" s="1">
        <v>0.96934655</v>
      </c>
      <c r="J8" s="1">
        <v>0.030653414</v>
      </c>
      <c r="K8" s="1">
        <v>3.0653138E-11</v>
      </c>
      <c r="L8" s="1">
        <v>9.6933686E-10</v>
      </c>
      <c r="M8" s="1">
        <v>0.08</v>
      </c>
      <c r="O8" s="6">
        <f t="shared" si="19"/>
        <v>3.000000001</v>
      </c>
      <c r="Q8" s="2">
        <f t="shared" si="20"/>
        <v>0</v>
      </c>
      <c r="R8" s="2">
        <f t="shared" si="0"/>
        <v>1</v>
      </c>
      <c r="S8" s="2">
        <f t="shared" si="1"/>
        <v>0</v>
      </c>
      <c r="T8" s="2">
        <f t="shared" si="2"/>
        <v>0</v>
      </c>
      <c r="U8" s="2">
        <f t="shared" si="3"/>
        <v>1</v>
      </c>
      <c r="V8" s="2">
        <f t="shared" si="4"/>
        <v>0</v>
      </c>
      <c r="W8" s="2">
        <f t="shared" si="5"/>
        <v>0</v>
      </c>
      <c r="X8" s="2">
        <f t="shared" si="6"/>
        <v>0</v>
      </c>
      <c r="Z8" s="2">
        <f t="shared" si="7"/>
        <v>1</v>
      </c>
      <c r="AA8" s="2">
        <f t="shared" si="8"/>
        <v>0</v>
      </c>
      <c r="AB8" s="2">
        <f t="shared" si="9"/>
        <v>1</v>
      </c>
      <c r="AC8" s="2">
        <f t="shared" si="10"/>
        <v>1</v>
      </c>
      <c r="AD8" s="2">
        <f t="shared" si="11"/>
        <v>0</v>
      </c>
      <c r="AE8" s="2">
        <f t="shared" si="12"/>
        <v>1</v>
      </c>
      <c r="AF8" s="2">
        <f t="shared" si="13"/>
        <v>1</v>
      </c>
      <c r="AG8" s="2">
        <f t="shared" si="14"/>
        <v>1</v>
      </c>
      <c r="AI8" s="3">
        <f>SUM(Q8:X8:Z8:AG8)</f>
        <v>8</v>
      </c>
      <c r="AK8" s="3">
        <f t="shared" si="24"/>
        <v>8</v>
      </c>
      <c r="AL8" s="5">
        <f t="shared" si="15"/>
        <v>1</v>
      </c>
      <c r="AN8" s="1">
        <v>1000000000</v>
      </c>
      <c r="AO8" s="1">
        <v>1000000</v>
      </c>
      <c r="AP8" s="1">
        <v>100000</v>
      </c>
      <c r="AQ8" s="1">
        <v>100000</v>
      </c>
      <c r="AS8">
        <f t="shared" si="21"/>
        <v>20.088026243776866</v>
      </c>
      <c r="AT8">
        <f t="shared" si="16"/>
        <v>0.42349256475464986</v>
      </c>
      <c r="AU8">
        <f t="shared" si="17"/>
        <v>3.529072930614466E-10</v>
      </c>
      <c r="AV8">
        <f t="shared" si="18"/>
        <v>1.115990301962828E-08</v>
      </c>
      <c r="AX8">
        <f t="shared" si="22"/>
        <v>20.511518820044326</v>
      </c>
      <c r="AZ8" s="7">
        <f t="shared" si="23"/>
        <v>12.102616564578955</v>
      </c>
      <c r="BB8" s="7">
        <f>PRODUCT(AZ8,-1+BG33)</f>
        <v>-12.102616564578955</v>
      </c>
    </row>
    <row r="9" spans="1:54" ht="12">
      <c r="A9" s="1">
        <v>1E-09</v>
      </c>
      <c r="B9" s="1">
        <v>1E-09</v>
      </c>
      <c r="C9" s="1">
        <v>1E-09</v>
      </c>
      <c r="D9" s="1">
        <v>1</v>
      </c>
      <c r="E9" s="1">
        <v>9.9998E-15</v>
      </c>
      <c r="F9" s="1">
        <v>9.9998999E-15</v>
      </c>
      <c r="G9" s="1">
        <v>9.9998999E-10</v>
      </c>
      <c r="H9" s="1">
        <v>1</v>
      </c>
      <c r="I9" s="1">
        <v>9.9997014E-15</v>
      </c>
      <c r="J9" s="1">
        <v>1.0000052E-17</v>
      </c>
      <c r="K9" s="1">
        <v>9.9998E-10</v>
      </c>
      <c r="L9" s="1">
        <v>9.9998999E-10</v>
      </c>
      <c r="M9" s="1">
        <v>0.08</v>
      </c>
      <c r="O9" s="6">
        <f t="shared" si="19"/>
        <v>1.000000003</v>
      </c>
      <c r="Q9" s="2">
        <f t="shared" si="20"/>
        <v>0</v>
      </c>
      <c r="R9" s="2">
        <f t="shared" si="0"/>
        <v>0</v>
      </c>
      <c r="S9" s="2">
        <f t="shared" si="1"/>
        <v>0</v>
      </c>
      <c r="T9" s="2">
        <f t="shared" si="2"/>
        <v>1</v>
      </c>
      <c r="U9" s="2">
        <f t="shared" si="3"/>
        <v>0</v>
      </c>
      <c r="V9" s="2">
        <f t="shared" si="4"/>
        <v>0</v>
      </c>
      <c r="W9" s="2">
        <f t="shared" si="5"/>
        <v>0</v>
      </c>
      <c r="X9" s="2">
        <f t="shared" si="6"/>
        <v>0</v>
      </c>
      <c r="Z9" s="2">
        <f t="shared" si="7"/>
        <v>1</v>
      </c>
      <c r="AA9" s="2">
        <f t="shared" si="8"/>
        <v>1</v>
      </c>
      <c r="AB9" s="2">
        <f t="shared" si="9"/>
        <v>1</v>
      </c>
      <c r="AC9" s="2">
        <f t="shared" si="10"/>
        <v>0</v>
      </c>
      <c r="AD9" s="2">
        <f t="shared" si="11"/>
        <v>1</v>
      </c>
      <c r="AE9" s="2">
        <f t="shared" si="12"/>
        <v>1</v>
      </c>
      <c r="AF9" s="2">
        <f t="shared" si="13"/>
        <v>1</v>
      </c>
      <c r="AG9" s="2">
        <f t="shared" si="14"/>
        <v>1</v>
      </c>
      <c r="AI9" s="3">
        <f>SUM(Q9:X9:Z9:AG9)</f>
        <v>8</v>
      </c>
      <c r="AK9" s="3">
        <f t="shared" si="24"/>
        <v>8</v>
      </c>
      <c r="AL9" s="5">
        <f t="shared" si="15"/>
        <v>1</v>
      </c>
      <c r="AN9" s="1">
        <v>1000000000</v>
      </c>
      <c r="AO9" s="1">
        <v>1000000</v>
      </c>
      <c r="AP9" s="1">
        <v>100000</v>
      </c>
      <c r="AQ9" s="1">
        <v>100000</v>
      </c>
      <c r="AS9">
        <f t="shared" si="21"/>
        <v>2.072264704022852E-13</v>
      </c>
      <c r="AT9">
        <f t="shared" si="16"/>
        <v>1.3815582398619176E-16</v>
      </c>
      <c r="AU9">
        <f t="shared" si="17"/>
        <v>1.151269520646093E-08</v>
      </c>
      <c r="AV9">
        <f t="shared" si="18"/>
        <v>1.1512810220586323E-08</v>
      </c>
      <c r="AX9">
        <f t="shared" si="22"/>
        <v>2.302571279167348E-08</v>
      </c>
      <c r="AZ9" s="7">
        <f t="shared" si="23"/>
        <v>1.358609157559902E-08</v>
      </c>
      <c r="BB9" s="7">
        <f aca="true" t="shared" si="25" ref="BB9:BB16">PRODUCT(AZ9,-1+BG35)</f>
        <v>-1.358609157559902E-08</v>
      </c>
    </row>
    <row r="10" spans="1:54" ht="12">
      <c r="A10" s="1">
        <v>1</v>
      </c>
      <c r="B10" s="1">
        <v>1E-09</v>
      </c>
      <c r="C10" s="1">
        <v>1E-09</v>
      </c>
      <c r="D10" s="1">
        <v>1</v>
      </c>
      <c r="E10" s="1">
        <v>0.0031572816</v>
      </c>
      <c r="F10" s="1">
        <v>3.1576883E-12</v>
      </c>
      <c r="G10" s="1">
        <v>3.1672806E-16</v>
      </c>
      <c r="H10" s="1">
        <v>0.0031572816</v>
      </c>
      <c r="I10" s="1">
        <v>9.9999968E-10</v>
      </c>
      <c r="J10" s="1">
        <v>1.4470948E-21</v>
      </c>
      <c r="K10" s="1">
        <v>0.99684272</v>
      </c>
      <c r="L10" s="1">
        <v>9.9697113E-10</v>
      </c>
      <c r="M10" s="1">
        <v>0.09</v>
      </c>
      <c r="O10" s="6">
        <f t="shared" si="19"/>
        <v>2.000000002</v>
      </c>
      <c r="Q10" s="2">
        <f t="shared" si="20"/>
        <v>0</v>
      </c>
      <c r="R10" s="2">
        <f t="shared" si="0"/>
        <v>0</v>
      </c>
      <c r="S10" s="2">
        <f t="shared" si="1"/>
        <v>0</v>
      </c>
      <c r="T10" s="2">
        <f t="shared" si="2"/>
        <v>0</v>
      </c>
      <c r="U10" s="2">
        <f t="shared" si="3"/>
        <v>0</v>
      </c>
      <c r="V10" s="2">
        <f t="shared" si="4"/>
        <v>0</v>
      </c>
      <c r="W10" s="2">
        <f t="shared" si="5"/>
        <v>1</v>
      </c>
      <c r="X10" s="2">
        <f t="shared" si="6"/>
        <v>0</v>
      </c>
      <c r="Z10" s="2">
        <f t="shared" si="7"/>
        <v>1</v>
      </c>
      <c r="AA10" s="2">
        <f t="shared" si="8"/>
        <v>1</v>
      </c>
      <c r="AB10" s="2">
        <f t="shared" si="9"/>
        <v>1</v>
      </c>
      <c r="AC10" s="2">
        <f t="shared" si="10"/>
        <v>1</v>
      </c>
      <c r="AD10" s="2">
        <f t="shared" si="11"/>
        <v>1</v>
      </c>
      <c r="AE10" s="2">
        <f t="shared" si="12"/>
        <v>1</v>
      </c>
      <c r="AF10" s="2">
        <f t="shared" si="13"/>
        <v>0</v>
      </c>
      <c r="AG10" s="2">
        <f t="shared" si="14"/>
        <v>1</v>
      </c>
      <c r="AI10" s="3">
        <f>SUM(Q10:X10:Z10:AG10)</f>
        <v>8</v>
      </c>
      <c r="AK10" s="3">
        <f t="shared" si="24"/>
        <v>8</v>
      </c>
      <c r="AL10" s="5">
        <f t="shared" si="15"/>
        <v>1</v>
      </c>
      <c r="AN10" s="1">
        <v>1000000000</v>
      </c>
      <c r="AO10" s="1">
        <v>1000000</v>
      </c>
      <c r="AP10" s="1">
        <v>100000</v>
      </c>
      <c r="AQ10" s="1">
        <v>100000</v>
      </c>
      <c r="AS10">
        <f t="shared" si="21"/>
        <v>2.0723259205501343E-08</v>
      </c>
      <c r="AT10">
        <f t="shared" si="16"/>
        <v>1.99923534877752E-20</v>
      </c>
      <c r="AU10">
        <f t="shared" si="17"/>
        <v>11.476575935658188</v>
      </c>
      <c r="AV10">
        <f t="shared" si="18"/>
        <v>1.1478054310417145E-08</v>
      </c>
      <c r="AX10">
        <f t="shared" si="22"/>
        <v>11.476575967859501</v>
      </c>
      <c r="AZ10" s="7">
        <f t="shared" si="23"/>
        <v>6.77163888407582</v>
      </c>
      <c r="BB10" s="7">
        <f t="shared" si="25"/>
        <v>-6.77163888407582</v>
      </c>
    </row>
    <row r="11" spans="1:54" ht="12">
      <c r="A11" s="1">
        <v>1E-09</v>
      </c>
      <c r="B11" s="1">
        <v>1</v>
      </c>
      <c r="C11" s="1">
        <v>1E-09</v>
      </c>
      <c r="D11" s="1">
        <v>1</v>
      </c>
      <c r="E11" s="1">
        <v>3.1572785E-12</v>
      </c>
      <c r="F11" s="1">
        <v>0.0031572816</v>
      </c>
      <c r="G11" s="1">
        <v>3.1662756E-13</v>
      </c>
      <c r="H11" s="1">
        <v>0.0031572816</v>
      </c>
      <c r="I11" s="1">
        <v>9.9968205E-16</v>
      </c>
      <c r="J11" s="1">
        <v>9.9968237E-10</v>
      </c>
      <c r="K11" s="1">
        <v>9.9684172E-10</v>
      </c>
      <c r="L11" s="1">
        <v>0.99684272</v>
      </c>
      <c r="M11" s="1">
        <v>0.1</v>
      </c>
      <c r="O11" s="6">
        <f t="shared" si="19"/>
        <v>2.000000002</v>
      </c>
      <c r="Q11" s="2">
        <f t="shared" si="20"/>
        <v>0</v>
      </c>
      <c r="R11" s="2">
        <f t="shared" si="0"/>
        <v>0</v>
      </c>
      <c r="S11" s="2">
        <f t="shared" si="1"/>
        <v>0</v>
      </c>
      <c r="T11" s="2">
        <f t="shared" si="2"/>
        <v>0</v>
      </c>
      <c r="U11" s="2">
        <f t="shared" si="3"/>
        <v>0</v>
      </c>
      <c r="V11" s="2">
        <f t="shared" si="4"/>
        <v>0</v>
      </c>
      <c r="W11" s="2">
        <f t="shared" si="5"/>
        <v>0</v>
      </c>
      <c r="X11" s="2">
        <f t="shared" si="6"/>
        <v>1</v>
      </c>
      <c r="Z11" s="2">
        <f t="shared" si="7"/>
        <v>1</v>
      </c>
      <c r="AA11" s="2">
        <f t="shared" si="8"/>
        <v>1</v>
      </c>
      <c r="AB11" s="2">
        <f t="shared" si="9"/>
        <v>1</v>
      </c>
      <c r="AC11" s="2">
        <f t="shared" si="10"/>
        <v>1</v>
      </c>
      <c r="AD11" s="2">
        <f t="shared" si="11"/>
        <v>1</v>
      </c>
      <c r="AE11" s="2">
        <f t="shared" si="12"/>
        <v>1</v>
      </c>
      <c r="AF11" s="2">
        <f t="shared" si="13"/>
        <v>1</v>
      </c>
      <c r="AG11" s="2">
        <f t="shared" si="14"/>
        <v>0</v>
      </c>
      <c r="AI11" s="3">
        <f>SUM(Q11:X11:Z11:AG11)</f>
        <v>8</v>
      </c>
      <c r="AK11" s="3">
        <f t="shared" si="24"/>
        <v>8</v>
      </c>
      <c r="AL11" s="5">
        <f t="shared" si="15"/>
        <v>1</v>
      </c>
      <c r="AN11" s="1">
        <v>1000000000</v>
      </c>
      <c r="AO11" s="1">
        <v>1000000</v>
      </c>
      <c r="AP11" s="1">
        <v>100000</v>
      </c>
      <c r="AQ11" s="1">
        <v>100000</v>
      </c>
      <c r="AS11">
        <f t="shared" si="21"/>
        <v>2.0716676874573553E-14</v>
      </c>
      <c r="AT11">
        <f t="shared" si="16"/>
        <v>1.3811122337345748E-08</v>
      </c>
      <c r="AU11">
        <f t="shared" si="17"/>
        <v>1.1476564422732722E-08</v>
      </c>
      <c r="AV11">
        <f t="shared" si="18"/>
        <v>11.476575935658188</v>
      </c>
      <c r="AX11">
        <f t="shared" si="22"/>
        <v>11.476575960945896</v>
      </c>
      <c r="AZ11" s="7">
        <f t="shared" si="23"/>
        <v>6.771638879996517</v>
      </c>
      <c r="BB11" s="7">
        <f t="shared" si="25"/>
        <v>-6.771638879996517</v>
      </c>
    </row>
    <row r="12" spans="1:54" ht="12">
      <c r="A12" s="1">
        <v>1</v>
      </c>
      <c r="B12" s="1">
        <v>1</v>
      </c>
      <c r="C12" s="1">
        <v>1E-09</v>
      </c>
      <c r="D12" s="1">
        <v>1</v>
      </c>
      <c r="E12" s="1">
        <v>0.500005</v>
      </c>
      <c r="F12" s="1">
        <v>0.500005</v>
      </c>
      <c r="G12" s="1">
        <v>1.997982E-18</v>
      </c>
      <c r="H12" s="1">
        <v>9.9998E-06</v>
      </c>
      <c r="I12" s="1">
        <v>9.99001E-10</v>
      </c>
      <c r="J12" s="1">
        <v>9.9900102E-13</v>
      </c>
      <c r="K12" s="1">
        <v>0.499995</v>
      </c>
      <c r="L12" s="1">
        <v>0.499995</v>
      </c>
      <c r="M12" s="1">
        <v>0.11</v>
      </c>
      <c r="O12" s="6">
        <f t="shared" si="19"/>
        <v>3.000000001</v>
      </c>
      <c r="Q12" s="2">
        <f t="shared" si="20"/>
        <v>1</v>
      </c>
      <c r="R12" s="2">
        <f t="shared" si="0"/>
        <v>1</v>
      </c>
      <c r="S12" s="2">
        <f t="shared" si="1"/>
        <v>0</v>
      </c>
      <c r="T12" s="2">
        <f t="shared" si="2"/>
        <v>0</v>
      </c>
      <c r="U12" s="2">
        <f t="shared" si="3"/>
        <v>0</v>
      </c>
      <c r="V12" s="2">
        <f t="shared" si="4"/>
        <v>0</v>
      </c>
      <c r="W12" s="2">
        <f t="shared" si="5"/>
        <v>1</v>
      </c>
      <c r="X12" s="2">
        <f t="shared" si="6"/>
        <v>1</v>
      </c>
      <c r="Z12" s="2">
        <f t="shared" si="7"/>
        <v>1</v>
      </c>
      <c r="AA12" s="2">
        <f t="shared" si="8"/>
        <v>1</v>
      </c>
      <c r="AB12" s="2">
        <f t="shared" si="9"/>
        <v>1</v>
      </c>
      <c r="AC12" s="2">
        <f t="shared" si="10"/>
        <v>1</v>
      </c>
      <c r="AD12" s="2">
        <f t="shared" si="11"/>
        <v>1</v>
      </c>
      <c r="AE12" s="2">
        <f t="shared" si="12"/>
        <v>1</v>
      </c>
      <c r="AF12" s="2">
        <f t="shared" si="13"/>
        <v>1</v>
      </c>
      <c r="AG12" s="2">
        <f t="shared" si="14"/>
        <v>1</v>
      </c>
      <c r="AI12" s="3">
        <f>SUM(Q12:X12:Z12:AG12)</f>
        <v>12</v>
      </c>
      <c r="AK12" s="3">
        <f t="shared" si="24"/>
        <v>12</v>
      </c>
      <c r="AL12" s="5">
        <f t="shared" si="15"/>
        <v>0</v>
      </c>
      <c r="AN12" s="1">
        <v>1000000000</v>
      </c>
      <c r="AO12" s="1">
        <v>1000000</v>
      </c>
      <c r="AP12" s="1">
        <v>100000</v>
      </c>
      <c r="AQ12" s="1">
        <v>100000</v>
      </c>
      <c r="AS12">
        <f t="shared" si="21"/>
        <v>2.0702563294375302E-08</v>
      </c>
      <c r="AT12">
        <f t="shared" si="16"/>
        <v>1.3801709139227079E-11</v>
      </c>
      <c r="AU12">
        <f t="shared" si="17"/>
        <v>5.75640516785779</v>
      </c>
      <c r="AV12">
        <f t="shared" si="18"/>
        <v>5.75640516785779</v>
      </c>
      <c r="AX12">
        <f t="shared" si="22"/>
        <v>11.512810356431945</v>
      </c>
      <c r="AZ12" s="7">
        <f t="shared" si="23"/>
        <v>6.793018622709105</v>
      </c>
      <c r="BB12" s="7">
        <f t="shared" si="25"/>
        <v>-6.793018622709105</v>
      </c>
    </row>
    <row r="13" spans="1:54" ht="12">
      <c r="A13" s="1">
        <v>1E-09</v>
      </c>
      <c r="B13" s="1">
        <v>1E-09</v>
      </c>
      <c r="C13" s="1">
        <v>1</v>
      </c>
      <c r="D13" s="1">
        <v>1</v>
      </c>
      <c r="E13" s="1">
        <v>9.9990001E-19</v>
      </c>
      <c r="F13" s="1">
        <v>9.0909008E-16</v>
      </c>
      <c r="G13" s="1">
        <v>1</v>
      </c>
      <c r="H13" s="1">
        <v>1</v>
      </c>
      <c r="I13" s="1">
        <v>9.9990001E-10</v>
      </c>
      <c r="J13" s="1">
        <v>9.0909008E-10</v>
      </c>
      <c r="K13" s="1">
        <v>9.9990001E-14</v>
      </c>
      <c r="L13" s="1">
        <v>9.0909008E-11</v>
      </c>
      <c r="M13" s="1">
        <v>0.12</v>
      </c>
      <c r="O13" s="6">
        <f t="shared" si="19"/>
        <v>2.000000002</v>
      </c>
      <c r="Q13" s="2">
        <f t="shared" si="20"/>
        <v>0</v>
      </c>
      <c r="R13" s="2">
        <f t="shared" si="0"/>
        <v>0</v>
      </c>
      <c r="S13" s="2">
        <f t="shared" si="1"/>
        <v>1</v>
      </c>
      <c r="T13" s="2">
        <f t="shared" si="2"/>
        <v>1</v>
      </c>
      <c r="U13" s="2">
        <f t="shared" si="3"/>
        <v>0</v>
      </c>
      <c r="V13" s="2">
        <f t="shared" si="4"/>
        <v>0</v>
      </c>
      <c r="W13" s="2">
        <f t="shared" si="5"/>
        <v>0</v>
      </c>
      <c r="X13" s="2">
        <f t="shared" si="6"/>
        <v>0</v>
      </c>
      <c r="Z13" s="2">
        <f t="shared" si="7"/>
        <v>1</v>
      </c>
      <c r="AA13" s="2">
        <f t="shared" si="8"/>
        <v>1</v>
      </c>
      <c r="AB13" s="2">
        <f t="shared" si="9"/>
        <v>0</v>
      </c>
      <c r="AC13" s="2">
        <f t="shared" si="10"/>
        <v>0</v>
      </c>
      <c r="AD13" s="2">
        <f t="shared" si="11"/>
        <v>1</v>
      </c>
      <c r="AE13" s="2">
        <f t="shared" si="12"/>
        <v>1</v>
      </c>
      <c r="AF13" s="2">
        <f t="shared" si="13"/>
        <v>1</v>
      </c>
      <c r="AG13" s="2">
        <f t="shared" si="14"/>
        <v>1</v>
      </c>
      <c r="AI13" s="3">
        <f>SUM(Q13:X13:Z13:AG13)</f>
        <v>8</v>
      </c>
      <c r="AK13" s="3">
        <f t="shared" si="24"/>
        <v>8</v>
      </c>
      <c r="AL13" s="5">
        <f t="shared" si="15"/>
        <v>1</v>
      </c>
      <c r="AN13" s="1">
        <v>1000000000</v>
      </c>
      <c r="AO13" s="1">
        <v>1000000</v>
      </c>
      <c r="AP13" s="1">
        <v>100000</v>
      </c>
      <c r="AQ13" s="1">
        <v>100000</v>
      </c>
      <c r="AS13">
        <f t="shared" si="21"/>
        <v>2.0721193717595377E-08</v>
      </c>
      <c r="AT13">
        <f t="shared" si="16"/>
        <v>1.2559543598380585E-08</v>
      </c>
      <c r="AU13">
        <f t="shared" si="17"/>
        <v>1.1511774287552987E-12</v>
      </c>
      <c r="AV13">
        <f t="shared" si="18"/>
        <v>1.0466286331983822E-09</v>
      </c>
      <c r="AX13">
        <f t="shared" si="22"/>
        <v>3.43285171266031E-08</v>
      </c>
      <c r="AZ13" s="7">
        <f t="shared" si="23"/>
        <v>2.0255198245380894E-08</v>
      </c>
      <c r="BB13" s="7">
        <f t="shared" si="25"/>
        <v>-2.0255198245380894E-08</v>
      </c>
    </row>
    <row r="14" spans="1:54" ht="12">
      <c r="A14" s="1">
        <v>1</v>
      </c>
      <c r="B14" s="1">
        <v>1E-09</v>
      </c>
      <c r="C14" s="1">
        <v>1</v>
      </c>
      <c r="D14" s="1">
        <v>1</v>
      </c>
      <c r="E14" s="1">
        <v>9.9999494E-08</v>
      </c>
      <c r="F14" s="1">
        <v>9.1817293E-15</v>
      </c>
      <c r="G14" s="1">
        <v>0.0099010397</v>
      </c>
      <c r="H14" s="1">
        <v>0.99009906</v>
      </c>
      <c r="I14" s="1">
        <v>0.99009896</v>
      </c>
      <c r="J14" s="1">
        <v>9.0902029E-11</v>
      </c>
      <c r="K14" s="1">
        <v>0.0099009398</v>
      </c>
      <c r="L14" s="1">
        <v>9.0908879E-10</v>
      </c>
      <c r="M14" s="1">
        <v>0.14</v>
      </c>
      <c r="O14" s="6">
        <f t="shared" si="19"/>
        <v>3.000000001</v>
      </c>
      <c r="Q14" s="2">
        <f t="shared" si="20"/>
        <v>0</v>
      </c>
      <c r="R14" s="2">
        <f t="shared" si="0"/>
        <v>0</v>
      </c>
      <c r="S14" s="2">
        <f t="shared" si="1"/>
        <v>0</v>
      </c>
      <c r="T14" s="2">
        <f t="shared" si="2"/>
        <v>1</v>
      </c>
      <c r="U14" s="2">
        <f t="shared" si="3"/>
        <v>1</v>
      </c>
      <c r="V14" s="2">
        <f t="shared" si="4"/>
        <v>0</v>
      </c>
      <c r="W14" s="2">
        <f t="shared" si="5"/>
        <v>0</v>
      </c>
      <c r="X14" s="2">
        <f t="shared" si="6"/>
        <v>0</v>
      </c>
      <c r="Z14" s="2">
        <f t="shared" si="7"/>
        <v>1</v>
      </c>
      <c r="AA14" s="2">
        <f t="shared" si="8"/>
        <v>1</v>
      </c>
      <c r="AB14" s="2">
        <f t="shared" si="9"/>
        <v>1</v>
      </c>
      <c r="AC14" s="2">
        <f t="shared" si="10"/>
        <v>0</v>
      </c>
      <c r="AD14" s="2">
        <f t="shared" si="11"/>
        <v>0</v>
      </c>
      <c r="AE14" s="2">
        <f t="shared" si="12"/>
        <v>1</v>
      </c>
      <c r="AF14" s="2">
        <f t="shared" si="13"/>
        <v>1</v>
      </c>
      <c r="AG14" s="2">
        <f t="shared" si="14"/>
        <v>1</v>
      </c>
      <c r="AI14" s="3">
        <f>SUM(Q14:X14:Z14:AG14)</f>
        <v>8</v>
      </c>
      <c r="AK14" s="3">
        <f t="shared" si="24"/>
        <v>8</v>
      </c>
      <c r="AL14" s="5">
        <f t="shared" si="15"/>
        <v>1</v>
      </c>
      <c r="AN14" s="1">
        <v>1000000000</v>
      </c>
      <c r="AO14" s="1">
        <v>1000000</v>
      </c>
      <c r="AP14" s="1">
        <v>100000</v>
      </c>
      <c r="AQ14" s="1">
        <v>100000</v>
      </c>
      <c r="AS14">
        <f t="shared" si="21"/>
        <v>20.51808395296417</v>
      </c>
      <c r="AT14">
        <f t="shared" si="16"/>
        <v>1.2558579413898747E-09</v>
      </c>
      <c r="AU14">
        <f t="shared" si="17"/>
        <v>0.11398878195055724</v>
      </c>
      <c r="AV14">
        <f t="shared" si="18"/>
        <v>1.0466271480309973E-08</v>
      </c>
      <c r="AX14">
        <f t="shared" si="22"/>
        <v>20.632072746636858</v>
      </c>
      <c r="AZ14" s="7">
        <f t="shared" si="23"/>
        <v>12.173748203425612</v>
      </c>
      <c r="BB14" s="7">
        <f t="shared" si="25"/>
        <v>-12.173748203425612</v>
      </c>
    </row>
    <row r="15" spans="1:54" ht="12">
      <c r="A15" s="1">
        <v>1E-09</v>
      </c>
      <c r="B15" s="1">
        <v>1</v>
      </c>
      <c r="C15" s="1">
        <v>1</v>
      </c>
      <c r="D15" s="1">
        <v>1</v>
      </c>
      <c r="E15" s="1">
        <v>4.1609345E-18</v>
      </c>
      <c r="F15" s="1">
        <v>3.1622503E-06</v>
      </c>
      <c r="G15" s="1">
        <v>0.24025465</v>
      </c>
      <c r="H15" s="1">
        <v>0.75974851</v>
      </c>
      <c r="I15" s="1">
        <v>9.9968387E-10</v>
      </c>
      <c r="J15" s="1">
        <v>0.75974535</v>
      </c>
      <c r="K15" s="1">
        <v>3.1612637E-13</v>
      </c>
      <c r="L15" s="1">
        <v>0.24025149</v>
      </c>
      <c r="M15" s="1">
        <v>0.16</v>
      </c>
      <c r="O15" s="6">
        <f t="shared" si="19"/>
        <v>3.000000001</v>
      </c>
      <c r="Q15" s="2">
        <f t="shared" si="20"/>
        <v>0</v>
      </c>
      <c r="R15" s="2">
        <f t="shared" si="0"/>
        <v>0</v>
      </c>
      <c r="S15" s="2">
        <f t="shared" si="1"/>
        <v>1</v>
      </c>
      <c r="T15" s="2">
        <f t="shared" si="2"/>
        <v>1</v>
      </c>
      <c r="U15" s="2">
        <f t="shared" si="3"/>
        <v>0</v>
      </c>
      <c r="V15" s="2">
        <f t="shared" si="4"/>
        <v>1</v>
      </c>
      <c r="W15" s="2">
        <f t="shared" si="5"/>
        <v>0</v>
      </c>
      <c r="X15" s="2">
        <f t="shared" si="6"/>
        <v>1</v>
      </c>
      <c r="Z15" s="2">
        <f t="shared" si="7"/>
        <v>1</v>
      </c>
      <c r="AA15" s="2">
        <f t="shared" si="8"/>
        <v>1</v>
      </c>
      <c r="AB15" s="2">
        <f t="shared" si="9"/>
        <v>1</v>
      </c>
      <c r="AC15" s="2">
        <f t="shared" si="10"/>
        <v>1</v>
      </c>
      <c r="AD15" s="2">
        <f t="shared" si="11"/>
        <v>1</v>
      </c>
      <c r="AE15" s="2">
        <f t="shared" si="12"/>
        <v>1</v>
      </c>
      <c r="AF15" s="2">
        <f t="shared" si="13"/>
        <v>1</v>
      </c>
      <c r="AG15" s="2">
        <f t="shared" si="14"/>
        <v>1</v>
      </c>
      <c r="AI15" s="3">
        <f>SUM(Q15:X15:Z15:AG15)</f>
        <v>12</v>
      </c>
      <c r="AK15" s="3">
        <f t="shared" si="24"/>
        <v>12</v>
      </c>
      <c r="AL15" s="5">
        <f t="shared" si="15"/>
        <v>0</v>
      </c>
      <c r="AN15" s="1">
        <v>1000000000</v>
      </c>
      <c r="AO15" s="1">
        <v>1000000</v>
      </c>
      <c r="AP15" s="1">
        <v>100000</v>
      </c>
      <c r="AQ15" s="1">
        <v>100000</v>
      </c>
      <c r="AS15">
        <f t="shared" si="21"/>
        <v>2.071671459091738E-08</v>
      </c>
      <c r="AT15">
        <f t="shared" si="16"/>
        <v>10.496269904289262</v>
      </c>
      <c r="AU15">
        <f t="shared" si="17"/>
        <v>3.6395393353216006E-12</v>
      </c>
      <c r="AV15">
        <f t="shared" si="18"/>
        <v>2.7659974972180406</v>
      </c>
      <c r="AX15">
        <f t="shared" si="22"/>
        <v>13.262267422227659</v>
      </c>
      <c r="AZ15" s="7">
        <f t="shared" si="23"/>
        <v>7.8252682698112075</v>
      </c>
      <c r="BB15" s="7">
        <f t="shared" si="25"/>
        <v>-7.8252682698112075</v>
      </c>
    </row>
    <row r="16" spans="1:54" ht="12">
      <c r="A16" s="1">
        <v>1</v>
      </c>
      <c r="B16" s="1">
        <v>1</v>
      </c>
      <c r="C16" s="1">
        <v>1</v>
      </c>
      <c r="D16" s="1">
        <v>1</v>
      </c>
      <c r="E16" s="1">
        <v>9.6949957E-05</v>
      </c>
      <c r="F16" s="1">
        <v>0.0030653427</v>
      </c>
      <c r="G16" s="1">
        <v>9.9983703E-06</v>
      </c>
      <c r="H16" s="1">
        <v>0.0031522943</v>
      </c>
      <c r="I16" s="1">
        <v>0.96934157</v>
      </c>
      <c r="J16" s="1">
        <v>0.030648431</v>
      </c>
      <c r="K16" s="1">
        <v>0.03056148</v>
      </c>
      <c r="L16" s="1">
        <v>0.96628623</v>
      </c>
      <c r="M16" s="1">
        <v>0.18</v>
      </c>
      <c r="O16" s="6">
        <f t="shared" si="19"/>
        <v>4</v>
      </c>
      <c r="Q16" s="2">
        <f t="shared" si="20"/>
        <v>0</v>
      </c>
      <c r="R16" s="2">
        <f t="shared" si="0"/>
        <v>0</v>
      </c>
      <c r="S16" s="2">
        <f t="shared" si="1"/>
        <v>0</v>
      </c>
      <c r="T16" s="2">
        <f t="shared" si="2"/>
        <v>0</v>
      </c>
      <c r="U16" s="2">
        <f t="shared" si="3"/>
        <v>1</v>
      </c>
      <c r="V16" s="2">
        <f t="shared" si="4"/>
        <v>0</v>
      </c>
      <c r="W16" s="2">
        <f t="shared" si="5"/>
        <v>0</v>
      </c>
      <c r="X16" s="2">
        <f t="shared" si="6"/>
        <v>1</v>
      </c>
      <c r="Z16" s="2">
        <f t="shared" si="7"/>
        <v>1</v>
      </c>
      <c r="AA16" s="2">
        <f t="shared" si="8"/>
        <v>1</v>
      </c>
      <c r="AB16" s="2">
        <f t="shared" si="9"/>
        <v>1</v>
      </c>
      <c r="AC16" s="2">
        <f t="shared" si="10"/>
        <v>1</v>
      </c>
      <c r="AD16" s="2">
        <f t="shared" si="11"/>
        <v>0</v>
      </c>
      <c r="AE16" s="2">
        <f t="shared" si="12"/>
        <v>1</v>
      </c>
      <c r="AF16" s="2">
        <f t="shared" si="13"/>
        <v>1</v>
      </c>
      <c r="AG16" s="2">
        <f t="shared" si="14"/>
        <v>0</v>
      </c>
      <c r="AI16" s="3">
        <f>SUM(Q16:X16:Z16:AG16)</f>
        <v>8</v>
      </c>
      <c r="AK16" s="3">
        <f t="shared" si="24"/>
        <v>8</v>
      </c>
      <c r="AL16" s="5">
        <f t="shared" si="15"/>
        <v>1</v>
      </c>
      <c r="AN16" s="1">
        <v>1000000000</v>
      </c>
      <c r="AO16" s="1">
        <v>1000000</v>
      </c>
      <c r="AP16" s="1">
        <v>100000</v>
      </c>
      <c r="AQ16" s="1">
        <v>100000</v>
      </c>
      <c r="AS16">
        <f t="shared" si="21"/>
        <v>20.087923041912997</v>
      </c>
      <c r="AT16">
        <f t="shared" si="16"/>
        <v>0.4234237220655395</v>
      </c>
      <c r="AU16">
        <f t="shared" si="17"/>
        <v>0.3518520413391783</v>
      </c>
      <c r="AV16">
        <f t="shared" si="18"/>
        <v>11.12478134381708</v>
      </c>
      <c r="AX16">
        <f t="shared" si="22"/>
        <v>31.987980149134795</v>
      </c>
      <c r="AZ16" s="7">
        <f t="shared" si="23"/>
        <v>18.874187807195497</v>
      </c>
      <c r="BB16" s="7">
        <f t="shared" si="25"/>
        <v>-18.874187807195497</v>
      </c>
    </row>
    <row r="17" ht="12.75"/>
    <row r="18" ht="12">
      <c r="AL18" s="5">
        <f>SUM(AL2:AL16)</f>
        <v>13</v>
      </c>
    </row>
    <row r="20" ht="12">
      <c r="AW20" s="1"/>
    </row>
  </sheetData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Soumyadip Ghosh</dc:creator>
  <cp:keywords/>
  <dc:description/>
  <cp:lastModifiedBy>Soumyadip  Ghosh</cp:lastModifiedBy>
  <dcterms:created xsi:type="dcterms:W3CDTF">2005-09-18T15:17:28Z</dcterms:created>
  <dcterms:modified xsi:type="dcterms:W3CDTF">2005-09-19T16:11:38Z</dcterms:modified>
  <cp:category/>
  <cp:version/>
  <cp:contentType/>
  <cp:contentStatus/>
</cp:coreProperties>
</file>